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C:\Users\sato.wataru-3\Box\双日サッカー部\リーグ運営関連\23年度副幹事業務(試合結果集計)\"/>
    </mc:Choice>
  </mc:AlternateContent>
  <xr:revisionPtr revIDLastSave="0" documentId="13_ncr:1_{FBCBA4A0-6273-4E26-9E7B-D02233BE16E6}" xr6:coauthVersionLast="47" xr6:coauthVersionMax="47" xr10:uidLastSave="{00000000-0000-0000-0000-000000000000}"/>
  <bookViews>
    <workbookView xWindow="-98" yWindow="-98" windowWidth="20715" windowHeight="13276" tabRatio="893" xr2:uid="{00000000-000D-0000-FFFF-FFFF00000000}"/>
  </bookViews>
  <sheets>
    <sheet name="報告書テンプレート" sheetId="32" r:id="rId1"/>
    <sheet name="報告書記入例" sheetId="179" r:id="rId2"/>
    <sheet name="兼松" sheetId="232" r:id="rId3"/>
    <sheet name="丸紅" sheetId="223" r:id="rId4"/>
    <sheet name="伊藤忠商事" sheetId="222" r:id="rId5"/>
    <sheet name="三井物産" sheetId="226" r:id="rId6"/>
    <sheet name="住友商事" sheetId="229" r:id="rId7"/>
    <sheet name="双日" sheetId="228" r:id="rId8"/>
    <sheet name="阪和興業" sheetId="225" r:id="rId9"/>
    <sheet name="JFE商事" sheetId="221" r:id="rId10"/>
    <sheet name="豊田通商" sheetId="231" r:id="rId11"/>
    <sheet name="日鉄物産" sheetId="230" r:id="rId12"/>
    <sheet name="幹事マニュアルP1" sheetId="192" r:id="rId13"/>
    <sheet name="2023年度代表者名簿" sheetId="220" r:id="rId14"/>
  </sheets>
  <definedNames>
    <definedName name="_xlnm._FilterDatabase" localSheetId="5" hidden="1">三井物産!$B$23:$Y$70</definedName>
    <definedName name="_xlnm._FilterDatabase" localSheetId="7" hidden="1">双日!$B$23:$Y$70</definedName>
    <definedName name="_xlnm._FilterDatabase" localSheetId="0" hidden="1">報告書テンプレート!$H$23:$T$25</definedName>
    <definedName name="CIQWBGuid" hidden="1">"60d1e476-cd1e-4979-a55d-239b6e85e2b8"</definedName>
    <definedName name="EV__LASTREFTIME__" hidden="1">39371.6107291667</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"07/19/2019 05:51:27"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13">'2023年度代表者名簿'!$A$1:$E$68</definedName>
    <definedName name="_xlnm.Print_Area" localSheetId="9">JFE商事!$A$1:$Z$70</definedName>
    <definedName name="_xlnm.Print_Area" localSheetId="4">伊藤忠商事!$A$1:$Z$70</definedName>
    <definedName name="_xlnm.Print_Area" localSheetId="12">幹事マニュアルP1!$A$1:$AF$49</definedName>
    <definedName name="_xlnm.Print_Area" localSheetId="3">丸紅!$A$1:$Z$70</definedName>
    <definedName name="_xlnm.Print_Area" localSheetId="2">兼松!$A$1:$Z$70</definedName>
    <definedName name="_xlnm.Print_Area" localSheetId="8">阪和興業!$A$1:$Z$70</definedName>
    <definedName name="_xlnm.Print_Area" localSheetId="5">三井物産!$A$1:$Z$70</definedName>
    <definedName name="_xlnm.Print_Area" localSheetId="6">住友商事!$A$1:$Z$70</definedName>
    <definedName name="_xlnm.Print_Area" localSheetId="7">双日!$A$1:$Z$70</definedName>
    <definedName name="_xlnm.Print_Area" localSheetId="11">日鉄物産!$A$1:$Z$70</definedName>
    <definedName name="_xlnm.Print_Area" localSheetId="0">報告書テンプレート!$B$8:$V$140</definedName>
    <definedName name="_xlnm.Print_Area" localSheetId="1">報告書記入例!$B$8:$V$140</definedName>
    <definedName name="_xlnm.Print_Area" localSheetId="10">豊田通商!$A$1:$Z$70</definedName>
    <definedName name="Print_Area_MI" localSheetId="12">#REF!</definedName>
    <definedName name="Print_Area_MI" localSheetId="1">#REF!</definedName>
    <definedName name="Print_Area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232" l="1"/>
  <c r="C16" i="232"/>
  <c r="C17" i="232"/>
  <c r="C18" i="232"/>
  <c r="C19" i="232"/>
  <c r="N25" i="232"/>
  <c r="N26" i="232"/>
  <c r="N27" i="232"/>
  <c r="N28" i="232"/>
  <c r="N29" i="232"/>
  <c r="N30" i="232"/>
  <c r="N31" i="232"/>
  <c r="N32" i="232"/>
  <c r="N33" i="232"/>
  <c r="N34" i="232"/>
  <c r="N35" i="232"/>
  <c r="N36" i="232"/>
  <c r="N37" i="232"/>
  <c r="N38" i="232"/>
  <c r="N39" i="232"/>
  <c r="N40" i="232"/>
  <c r="N41" i="232"/>
  <c r="N42" i="232"/>
  <c r="N43" i="232"/>
  <c r="N44" i="232"/>
  <c r="N45" i="232"/>
  <c r="N46" i="232"/>
  <c r="N47" i="232"/>
  <c r="N48" i="232"/>
  <c r="N49" i="232"/>
  <c r="N50" i="232"/>
  <c r="N51" i="232"/>
  <c r="N52" i="232"/>
  <c r="N53" i="232"/>
  <c r="N54" i="232"/>
  <c r="N55" i="232"/>
  <c r="N56" i="232"/>
  <c r="N57" i="232"/>
  <c r="N58" i="232"/>
  <c r="N59" i="232"/>
  <c r="N60" i="232"/>
  <c r="N61" i="232"/>
  <c r="N62" i="232"/>
  <c r="N63" i="232"/>
  <c r="N64" i="232"/>
  <c r="N66" i="232"/>
  <c r="N67" i="232"/>
  <c r="N68" i="232"/>
  <c r="T105" i="179"/>
  <c r="R136" i="179"/>
  <c r="L136" i="179"/>
  <c r="H136" i="179"/>
  <c r="C136" i="179"/>
  <c r="P63" i="179"/>
  <c r="R24" i="179"/>
  <c r="R23" i="179"/>
  <c r="R33" i="179"/>
  <c r="R32" i="179"/>
  <c r="N33" i="179"/>
  <c r="N32" i="179"/>
  <c r="J36" i="179"/>
  <c r="J35" i="179"/>
  <c r="J33" i="179"/>
  <c r="C33" i="179"/>
  <c r="G33" i="179"/>
  <c r="G32" i="179"/>
  <c r="C32" i="179"/>
  <c r="N68" i="231"/>
  <c r="N67" i="231"/>
  <c r="N66" i="231"/>
  <c r="N65" i="231"/>
  <c r="N64" i="231"/>
  <c r="N63" i="231"/>
  <c r="N62" i="231"/>
  <c r="N61" i="231"/>
  <c r="N60" i="231"/>
  <c r="N59" i="231"/>
  <c r="N58" i="231"/>
  <c r="N57" i="231"/>
  <c r="N56" i="231"/>
  <c r="N55" i="231"/>
  <c r="N54" i="231"/>
  <c r="N53" i="231"/>
  <c r="N52" i="231"/>
  <c r="N51" i="231"/>
  <c r="N50" i="231"/>
  <c r="N49" i="231"/>
  <c r="N48" i="231"/>
  <c r="N47" i="231"/>
  <c r="N46" i="231"/>
  <c r="N45" i="231"/>
  <c r="N44" i="231"/>
  <c r="N43" i="231"/>
  <c r="N42" i="231"/>
  <c r="N41" i="231"/>
  <c r="N40" i="231"/>
  <c r="N39" i="231"/>
  <c r="N38" i="231"/>
  <c r="N37" i="231"/>
  <c r="N36" i="231"/>
  <c r="N35" i="231"/>
  <c r="N34" i="231"/>
  <c r="N33" i="231"/>
  <c r="N32" i="231"/>
  <c r="N31" i="231"/>
  <c r="N30" i="231"/>
  <c r="N29" i="231"/>
  <c r="N28" i="231"/>
  <c r="N27" i="231"/>
  <c r="N26" i="231"/>
  <c r="N25" i="231"/>
  <c r="C19" i="231"/>
  <c r="C18" i="231"/>
  <c r="C17" i="231"/>
  <c r="C16" i="231"/>
  <c r="C15" i="231"/>
  <c r="N68" i="230"/>
  <c r="N67" i="230"/>
  <c r="N66" i="230"/>
  <c r="N65" i="230"/>
  <c r="N64" i="230"/>
  <c r="N63" i="230"/>
  <c r="N62" i="230"/>
  <c r="N61" i="230"/>
  <c r="N60" i="230"/>
  <c r="N59" i="230"/>
  <c r="N58" i="230"/>
  <c r="N57" i="230"/>
  <c r="N56" i="230"/>
  <c r="N55" i="230"/>
  <c r="N54" i="230"/>
  <c r="N53" i="230"/>
  <c r="N52" i="230"/>
  <c r="N51" i="230"/>
  <c r="N50" i="230"/>
  <c r="N49" i="230"/>
  <c r="N48" i="230"/>
  <c r="N47" i="230"/>
  <c r="N46" i="230"/>
  <c r="N45" i="230"/>
  <c r="N44" i="230"/>
  <c r="N43" i="230"/>
  <c r="N42" i="230"/>
  <c r="N41" i="230"/>
  <c r="N40" i="230"/>
  <c r="N39" i="230"/>
  <c r="N38" i="230"/>
  <c r="N37" i="230"/>
  <c r="N36" i="230"/>
  <c r="N35" i="230"/>
  <c r="N34" i="230"/>
  <c r="N33" i="230"/>
  <c r="N32" i="230"/>
  <c r="N31" i="230"/>
  <c r="N30" i="230"/>
  <c r="N29" i="230"/>
  <c r="N28" i="230"/>
  <c r="N27" i="230"/>
  <c r="N26" i="230"/>
  <c r="N25" i="230"/>
  <c r="C19" i="230"/>
  <c r="C18" i="230"/>
  <c r="C17" i="230"/>
  <c r="C16" i="230"/>
  <c r="C15" i="230"/>
  <c r="N64" i="229"/>
  <c r="N63" i="229"/>
  <c r="N62" i="229"/>
  <c r="N61" i="229"/>
  <c r="N60" i="229"/>
  <c r="N59" i="229"/>
  <c r="N58" i="229"/>
  <c r="N57" i="229"/>
  <c r="N56" i="229"/>
  <c r="N55" i="229"/>
  <c r="N54" i="229"/>
  <c r="N53" i="229"/>
  <c r="N52" i="229"/>
  <c r="N51" i="229"/>
  <c r="N50" i="229"/>
  <c r="N49" i="229"/>
  <c r="N48" i="229"/>
  <c r="N47" i="229"/>
  <c r="N46" i="229"/>
  <c r="N45" i="229"/>
  <c r="N44" i="229"/>
  <c r="N43" i="229"/>
  <c r="N42" i="229"/>
  <c r="N41" i="229"/>
  <c r="N40" i="229"/>
  <c r="N39" i="229"/>
  <c r="N38" i="229"/>
  <c r="N37" i="229"/>
  <c r="N36" i="229"/>
  <c r="N35" i="229"/>
  <c r="N34" i="229"/>
  <c r="N33" i="229"/>
  <c r="N32" i="229"/>
  <c r="N31" i="229"/>
  <c r="N30" i="229"/>
  <c r="N29" i="229"/>
  <c r="N28" i="229"/>
  <c r="N27" i="229"/>
  <c r="N26" i="229"/>
  <c r="N25" i="229"/>
  <c r="C19" i="229"/>
  <c r="C18" i="229"/>
  <c r="C17" i="229"/>
  <c r="C16" i="229"/>
  <c r="C15" i="229"/>
  <c r="N68" i="228"/>
  <c r="N67" i="228"/>
  <c r="N66" i="228"/>
  <c r="N65" i="228"/>
  <c r="N64" i="228"/>
  <c r="N63" i="228"/>
  <c r="N62" i="228"/>
  <c r="N61" i="228"/>
  <c r="N60" i="228"/>
  <c r="N59" i="228"/>
  <c r="N58" i="228"/>
  <c r="N57" i="228"/>
  <c r="N56" i="228"/>
  <c r="N55" i="228"/>
  <c r="N54" i="228"/>
  <c r="N53" i="228"/>
  <c r="N52" i="228"/>
  <c r="N51" i="228"/>
  <c r="N50" i="228"/>
  <c r="N49" i="228"/>
  <c r="N48" i="228"/>
  <c r="N47" i="228"/>
  <c r="N46" i="228"/>
  <c r="N45" i="228"/>
  <c r="N44" i="228"/>
  <c r="N43" i="228"/>
  <c r="N42" i="228"/>
  <c r="N41" i="228"/>
  <c r="N40" i="228"/>
  <c r="N39" i="228"/>
  <c r="N38" i="228"/>
  <c r="N37" i="228"/>
  <c r="N36" i="228"/>
  <c r="N35" i="228"/>
  <c r="N34" i="228"/>
  <c r="N33" i="228"/>
  <c r="N32" i="228"/>
  <c r="N31" i="228"/>
  <c r="N30" i="228"/>
  <c r="N29" i="228"/>
  <c r="N28" i="228"/>
  <c r="N27" i="228"/>
  <c r="N26" i="228"/>
  <c r="N25" i="228"/>
  <c r="C19" i="228"/>
  <c r="C18" i="228"/>
  <c r="C17" i="228"/>
  <c r="C16" i="228"/>
  <c r="C15" i="228"/>
  <c r="N68" i="226" l="1"/>
  <c r="N67" i="226"/>
  <c r="N66" i="226"/>
  <c r="N65" i="226"/>
  <c r="N64" i="226"/>
  <c r="N63" i="226"/>
  <c r="N62" i="226"/>
  <c r="N61" i="226"/>
  <c r="N60" i="226"/>
  <c r="N59" i="226"/>
  <c r="N58" i="226"/>
  <c r="N57" i="226"/>
  <c r="N56" i="226"/>
  <c r="N55" i="226"/>
  <c r="N54" i="226"/>
  <c r="N53" i="226"/>
  <c r="N52" i="226"/>
  <c r="N51" i="226"/>
  <c r="N50" i="226"/>
  <c r="N49" i="226"/>
  <c r="N48" i="226"/>
  <c r="N47" i="226"/>
  <c r="N46" i="226"/>
  <c r="N45" i="226"/>
  <c r="N44" i="226"/>
  <c r="N43" i="226"/>
  <c r="N42" i="226"/>
  <c r="N41" i="226"/>
  <c r="N40" i="226"/>
  <c r="N39" i="226"/>
  <c r="N38" i="226"/>
  <c r="N37" i="226"/>
  <c r="N36" i="226"/>
  <c r="N35" i="226"/>
  <c r="N34" i="226"/>
  <c r="N33" i="226"/>
  <c r="N32" i="226"/>
  <c r="N31" i="226"/>
  <c r="N30" i="226"/>
  <c r="N29" i="226"/>
  <c r="N28" i="226"/>
  <c r="N27" i="226"/>
  <c r="N26" i="226"/>
  <c r="N25" i="226"/>
  <c r="C19" i="226"/>
  <c r="C18" i="226"/>
  <c r="C17" i="226"/>
  <c r="C16" i="226"/>
  <c r="C15" i="226"/>
  <c r="N68" i="225"/>
  <c r="N67" i="225"/>
  <c r="N66" i="225"/>
  <c r="N65" i="225"/>
  <c r="N64" i="225"/>
  <c r="N63" i="225"/>
  <c r="N62" i="225"/>
  <c r="N61" i="225"/>
  <c r="N60" i="225"/>
  <c r="N59" i="225"/>
  <c r="N58" i="225"/>
  <c r="N57" i="225"/>
  <c r="N56" i="225"/>
  <c r="N55" i="225"/>
  <c r="N54" i="225"/>
  <c r="N53" i="225"/>
  <c r="N52" i="225"/>
  <c r="N51" i="225"/>
  <c r="N50" i="225"/>
  <c r="N49" i="225"/>
  <c r="N48" i="225"/>
  <c r="N47" i="225"/>
  <c r="N46" i="225"/>
  <c r="N45" i="225"/>
  <c r="N44" i="225"/>
  <c r="N43" i="225"/>
  <c r="N42" i="225"/>
  <c r="N41" i="225"/>
  <c r="N40" i="225"/>
  <c r="N39" i="225"/>
  <c r="N38" i="225"/>
  <c r="N37" i="225"/>
  <c r="N36" i="225"/>
  <c r="N35" i="225"/>
  <c r="N34" i="225"/>
  <c r="N33" i="225"/>
  <c r="N32" i="225"/>
  <c r="N31" i="225"/>
  <c r="N30" i="225"/>
  <c r="N29" i="225"/>
  <c r="N28" i="225"/>
  <c r="N27" i="225"/>
  <c r="N26" i="225"/>
  <c r="N25" i="225"/>
  <c r="C19" i="225"/>
  <c r="C18" i="225"/>
  <c r="C17" i="225"/>
  <c r="C16" i="225"/>
  <c r="C15" i="225"/>
  <c r="N68" i="223"/>
  <c r="N67" i="223"/>
  <c r="N66" i="223"/>
  <c r="N65" i="223"/>
  <c r="N64" i="223"/>
  <c r="N63" i="223"/>
  <c r="N62" i="223"/>
  <c r="N61" i="223"/>
  <c r="N60" i="223"/>
  <c r="N59" i="223"/>
  <c r="N58" i="223"/>
  <c r="N57" i="223"/>
  <c r="N56" i="223"/>
  <c r="N55" i="223"/>
  <c r="N54" i="223"/>
  <c r="N53" i="223"/>
  <c r="N52" i="223"/>
  <c r="N51" i="223"/>
  <c r="N50" i="223"/>
  <c r="N49" i="223"/>
  <c r="N48" i="223"/>
  <c r="N47" i="223"/>
  <c r="N46" i="223"/>
  <c r="N45" i="223"/>
  <c r="N44" i="223"/>
  <c r="N43" i="223"/>
  <c r="N42" i="223"/>
  <c r="N41" i="223"/>
  <c r="N40" i="223"/>
  <c r="N39" i="223"/>
  <c r="N38" i="223"/>
  <c r="N37" i="223"/>
  <c r="N36" i="223"/>
  <c r="N35" i="223"/>
  <c r="N34" i="223"/>
  <c r="N33" i="223"/>
  <c r="N32" i="223"/>
  <c r="N31" i="223"/>
  <c r="N30" i="223"/>
  <c r="N29" i="223"/>
  <c r="N28" i="223"/>
  <c r="N27" i="223"/>
  <c r="N26" i="223"/>
  <c r="N25" i="223"/>
  <c r="C19" i="223"/>
  <c r="C18" i="223"/>
  <c r="C17" i="223"/>
  <c r="C16" i="223"/>
  <c r="C15" i="223"/>
  <c r="N68" i="222"/>
  <c r="N67" i="222"/>
  <c r="N66" i="222"/>
  <c r="N65" i="222"/>
  <c r="N64" i="222"/>
  <c r="N63" i="222"/>
  <c r="N62" i="222"/>
  <c r="N61" i="222"/>
  <c r="N60" i="222"/>
  <c r="N59" i="222"/>
  <c r="N58" i="222"/>
  <c r="N57" i="222"/>
  <c r="N56" i="222"/>
  <c r="N55" i="222"/>
  <c r="N54" i="222"/>
  <c r="N53" i="222"/>
  <c r="N52" i="222"/>
  <c r="N51" i="222"/>
  <c r="N50" i="222"/>
  <c r="N49" i="222"/>
  <c r="N48" i="222"/>
  <c r="N47" i="222"/>
  <c r="N46" i="222"/>
  <c r="N45" i="222"/>
  <c r="N44" i="222"/>
  <c r="N43" i="222"/>
  <c r="N42" i="222"/>
  <c r="N41" i="222"/>
  <c r="N40" i="222"/>
  <c r="N39" i="222"/>
  <c r="N38" i="222"/>
  <c r="N37" i="222"/>
  <c r="N36" i="222"/>
  <c r="N35" i="222"/>
  <c r="N34" i="222"/>
  <c r="N33" i="222"/>
  <c r="N32" i="222"/>
  <c r="N31" i="222"/>
  <c r="N30" i="222"/>
  <c r="N29" i="222"/>
  <c r="N28" i="222"/>
  <c r="N27" i="222"/>
  <c r="N26" i="222"/>
  <c r="N25" i="222"/>
  <c r="C19" i="222"/>
  <c r="C18" i="222"/>
  <c r="C17" i="222"/>
  <c r="C16" i="222"/>
  <c r="C15" i="222"/>
  <c r="N68" i="221"/>
  <c r="N67" i="221"/>
  <c r="N66" i="221"/>
  <c r="N65" i="221"/>
  <c r="N64" i="221"/>
  <c r="N63" i="221"/>
  <c r="N62" i="221"/>
  <c r="N61" i="221"/>
  <c r="N60" i="221"/>
  <c r="N59" i="221"/>
  <c r="N58" i="221"/>
  <c r="N57" i="221"/>
  <c r="N56" i="221"/>
  <c r="N55" i="221"/>
  <c r="N54" i="221"/>
  <c r="N53" i="221"/>
  <c r="N52" i="221"/>
  <c r="N51" i="221"/>
  <c r="N50" i="221"/>
  <c r="N49" i="221"/>
  <c r="N48" i="221"/>
  <c r="N47" i="221"/>
  <c r="N46" i="221"/>
  <c r="N45" i="221"/>
  <c r="N44" i="221"/>
  <c r="N43" i="221"/>
  <c r="N42" i="221"/>
  <c r="N41" i="221"/>
  <c r="N40" i="221"/>
  <c r="N39" i="221"/>
  <c r="N38" i="221"/>
  <c r="N37" i="221"/>
  <c r="N36" i="221"/>
  <c r="N35" i="221"/>
  <c r="N34" i="221"/>
  <c r="N33" i="221"/>
  <c r="N32" i="221"/>
  <c r="N31" i="221"/>
  <c r="N30" i="221"/>
  <c r="N29" i="221"/>
  <c r="N28" i="221"/>
  <c r="N27" i="221"/>
  <c r="N26" i="221"/>
  <c r="N25" i="221"/>
  <c r="C19" i="221"/>
  <c r="C18" i="221"/>
  <c r="C17" i="221"/>
  <c r="C16" i="221"/>
  <c r="C15" i="221"/>
  <c r="T109" i="32" l="1"/>
  <c r="T108" i="32"/>
  <c r="T116" i="32" s="1"/>
  <c r="T98" i="32"/>
  <c r="T97" i="32"/>
  <c r="O27" i="179" l="1"/>
  <c r="H28" i="179"/>
  <c r="H27" i="179" s="1"/>
  <c r="N28" i="179"/>
  <c r="N27" i="179" s="1"/>
  <c r="T94" i="179"/>
  <c r="T97" i="179"/>
  <c r="T98" i="179"/>
  <c r="T108" i="179"/>
  <c r="T109" i="179"/>
  <c r="R129" i="179"/>
  <c r="T129" i="179"/>
  <c r="T116" i="179" l="1"/>
  <c r="R130" i="179"/>
  <c r="T94" i="32" l="1"/>
  <c r="T105" i="32" l="1"/>
  <c r="H28" i="32" l="1"/>
  <c r="N28" i="32"/>
  <c r="T129" i="32" l="1"/>
  <c r="R129" i="32"/>
  <c r="R130" i="32" l="1"/>
  <c r="N27" i="32"/>
  <c r="H27" i="32" l="1"/>
  <c r="O27" i="32"/>
</calcChain>
</file>

<file path=xl/sharedStrings.xml><?xml version="1.0" encoding="utf-8"?>
<sst xmlns="http://schemas.openxmlformats.org/spreadsheetml/2006/main" count="4312" uniqueCount="1548">
  <si>
    <t>　・提出期限：　試合後、第一営業日以内</t>
    <rPh sb="4" eb="6">
      <t>キゲン</t>
    </rPh>
    <rPh sb="8" eb="10">
      <t>シアイ</t>
    </rPh>
    <rPh sb="10" eb="11">
      <t>ゴ</t>
    </rPh>
    <rPh sb="12" eb="14">
      <t>ダイイチ</t>
    </rPh>
    <rPh sb="14" eb="16">
      <t>エイギョウ</t>
    </rPh>
    <rPh sb="16" eb="17">
      <t>ニチ</t>
    </rPh>
    <rPh sb="17" eb="19">
      <t>イナイ</t>
    </rPh>
    <phoneticPr fontId="3"/>
  </si>
  <si>
    <t>報告日：</t>
    <rPh sb="0" eb="1">
      <t>ホウ</t>
    </rPh>
    <rPh sb="1" eb="2">
      <t>コク</t>
    </rPh>
    <rPh sb="2" eb="3">
      <t>ビ</t>
    </rPh>
    <phoneticPr fontId="3"/>
  </si>
  <si>
    <t>試合日時：</t>
    <rPh sb="0" eb="2">
      <t>シアイ</t>
    </rPh>
    <rPh sb="2" eb="4">
      <t>ニチジ</t>
    </rPh>
    <phoneticPr fontId="3"/>
  </si>
  <si>
    <t>会場：</t>
    <rPh sb="0" eb="2">
      <t>カイジョウ</t>
    </rPh>
    <phoneticPr fontId="3"/>
  </si>
  <si>
    <t>ﾁｰﾑA</t>
    <phoneticPr fontId="3"/>
  </si>
  <si>
    <t>スコア</t>
    <phoneticPr fontId="3"/>
  </si>
  <si>
    <t>ﾁｰﾑB</t>
    <phoneticPr fontId="3"/>
  </si>
  <si>
    <t>(</t>
    <phoneticPr fontId="3"/>
  </si>
  <si>
    <t>　　―</t>
    <phoneticPr fontId="3"/>
  </si>
  <si>
    <t>)</t>
    <phoneticPr fontId="3"/>
  </si>
  <si>
    <t>得点者</t>
    <rPh sb="0" eb="3">
      <t>トクテンシャ</t>
    </rPh>
    <phoneticPr fontId="3"/>
  </si>
  <si>
    <t>審判チーム名</t>
    <rPh sb="0" eb="2">
      <t>シンパン</t>
    </rPh>
    <rPh sb="5" eb="6">
      <t>メイ</t>
    </rPh>
    <phoneticPr fontId="3"/>
  </si>
  <si>
    <t>登録№</t>
    <rPh sb="0" eb="2">
      <t>トウロク</t>
    </rPh>
    <phoneticPr fontId="3"/>
  </si>
  <si>
    <t>得点数</t>
    <rPh sb="0" eb="2">
      <t>トクテン</t>
    </rPh>
    <rPh sb="2" eb="3">
      <t>スウ</t>
    </rPh>
    <phoneticPr fontId="3"/>
  </si>
  <si>
    <t>警告：</t>
    <rPh sb="0" eb="2">
      <t>ケイコク</t>
    </rPh>
    <phoneticPr fontId="3"/>
  </si>
  <si>
    <t>退場：</t>
    <rPh sb="0" eb="2">
      <t>タイジョウ</t>
    </rPh>
    <phoneticPr fontId="3"/>
  </si>
  <si>
    <t>入力説明</t>
    <rPh sb="0" eb="2">
      <t>ニュウリョク</t>
    </rPh>
    <rPh sb="2" eb="4">
      <t>セツメイ</t>
    </rPh>
    <phoneticPr fontId="3"/>
  </si>
  <si>
    <t xml:space="preserve">A　審判は、試合開始時刻に試合開始の準備が出来ていましたか？      </t>
    <rPh sb="2" eb="4">
      <t>シンパン</t>
    </rPh>
    <rPh sb="6" eb="8">
      <t>シアイ</t>
    </rPh>
    <rPh sb="8" eb="10">
      <t>カイシ</t>
    </rPh>
    <rPh sb="10" eb="12">
      <t>ジコク</t>
    </rPh>
    <rPh sb="13" eb="15">
      <t>シアイ</t>
    </rPh>
    <rPh sb="15" eb="17">
      <t>カイシ</t>
    </rPh>
    <rPh sb="18" eb="20">
      <t>ジュンビ</t>
    </rPh>
    <rPh sb="21" eb="23">
      <t>デキ</t>
    </rPh>
    <phoneticPr fontId="3"/>
  </si>
  <si>
    <t>【</t>
    <phoneticPr fontId="3"/>
  </si>
  <si>
    <t>】</t>
    <phoneticPr fontId="3"/>
  </si>
  <si>
    <t>　　　　　　　〃</t>
    <phoneticPr fontId="3"/>
  </si>
  <si>
    <t>C　審判は、試合開始前にレガースとスパイクのポイントをチェックしていましたか？</t>
    <rPh sb="2" eb="4">
      <t>シンパン</t>
    </rPh>
    <rPh sb="6" eb="8">
      <t>シアイ</t>
    </rPh>
    <rPh sb="8" eb="10">
      <t>カイシ</t>
    </rPh>
    <rPh sb="10" eb="11">
      <t>マエ</t>
    </rPh>
    <phoneticPr fontId="3"/>
  </si>
  <si>
    <t xml:space="preserve">D　審判は、3名とも揃いの審判服（上下・ソックス）を着用していましたか？  </t>
    <rPh sb="2" eb="4">
      <t>シンパン</t>
    </rPh>
    <rPh sb="7" eb="8">
      <t>メイ</t>
    </rPh>
    <rPh sb="10" eb="11">
      <t>ソロ</t>
    </rPh>
    <rPh sb="13" eb="15">
      <t>シンパン</t>
    </rPh>
    <rPh sb="15" eb="16">
      <t>フク</t>
    </rPh>
    <rPh sb="17" eb="19">
      <t>ジョウゲ</t>
    </rPh>
    <rPh sb="26" eb="28">
      <t>チャクヨウ</t>
    </rPh>
    <phoneticPr fontId="3"/>
  </si>
  <si>
    <t>A　審判は、 罵倒や危険な行為に対しての警告、注意などを公平に行い、選手に対して毅然とした態度で</t>
    <rPh sb="31" eb="32">
      <t>オコナ</t>
    </rPh>
    <rPh sb="45" eb="47">
      <t>タイド</t>
    </rPh>
    <phoneticPr fontId="3"/>
  </si>
  <si>
    <t>　　ジャッジし、ゲームをコントロールしていましたか？</t>
    <phoneticPr fontId="3"/>
  </si>
  <si>
    <t>（0～5をタブから選んで下さい（5が一番良い点）</t>
  </si>
  <si>
    <t xml:space="preserve">B　審判は、主審と副審が協力してをジャッジを行っていましたか？               </t>
    <phoneticPr fontId="3"/>
  </si>
  <si>
    <t xml:space="preserve">C　審判は、競技者が怪我を負ったとき、又は試合の妨げの要因があった場合、試合を停止しましたか？       </t>
    <phoneticPr fontId="3"/>
  </si>
  <si>
    <t xml:space="preserve">E　主審は、試合と連動して動き、適正な位置でレフリングをしていましたか？           </t>
    <rPh sb="2" eb="4">
      <t>シュシン</t>
    </rPh>
    <rPh sb="6" eb="8">
      <t>シアイ</t>
    </rPh>
    <rPh sb="9" eb="11">
      <t>レンドウ</t>
    </rPh>
    <rPh sb="13" eb="14">
      <t>ウゴ</t>
    </rPh>
    <phoneticPr fontId="3"/>
  </si>
  <si>
    <t xml:space="preserve">F　主審は、笛の音が全員に聞こえるように吹いていましたか？       </t>
    <rPh sb="2" eb="4">
      <t>シュシン</t>
    </rPh>
    <rPh sb="20" eb="21">
      <t>フ</t>
    </rPh>
    <phoneticPr fontId="3"/>
  </si>
  <si>
    <t xml:space="preserve">G　副審は、はっきりとみんなが分かるようにフラッグを挙げていましたか？       </t>
    <rPh sb="15" eb="16">
      <t>ワ</t>
    </rPh>
    <phoneticPr fontId="3"/>
  </si>
  <si>
    <t xml:space="preserve">H　副審は、オフサイドラインに合わせ移動していましたか？     </t>
    <phoneticPr fontId="3"/>
  </si>
  <si>
    <t>審判合計点</t>
    <rPh sb="0" eb="2">
      <t>シンパン</t>
    </rPh>
    <rPh sb="2" eb="4">
      <t>ゴウケイ</t>
    </rPh>
    <rPh sb="4" eb="5">
      <t>テン</t>
    </rPh>
    <phoneticPr fontId="3"/>
  </si>
  <si>
    <t>（内容：　</t>
    <rPh sb="1" eb="3">
      <t>ナイヨウ</t>
    </rPh>
    <phoneticPr fontId="3"/>
  </si>
  <si>
    <t>枚</t>
    <rPh sb="0" eb="1">
      <t>マイ</t>
    </rPh>
    <phoneticPr fontId="3"/>
  </si>
  <si>
    <t>イエローカードの枚数と、その内容を書いて下さい</t>
    <rPh sb="8" eb="10">
      <t>マイスウ</t>
    </rPh>
    <rPh sb="14" eb="16">
      <t>ナイヨウ</t>
    </rPh>
    <rPh sb="17" eb="18">
      <t>カ</t>
    </rPh>
    <rPh sb="20" eb="21">
      <t>クダ</t>
    </rPh>
    <phoneticPr fontId="3"/>
  </si>
  <si>
    <t>（内容：</t>
    <rPh sb="1" eb="3">
      <t>ナイヨウ</t>
    </rPh>
    <phoneticPr fontId="3"/>
  </si>
  <si>
    <t>レッドカードの枚数と、その内容を書いて下さい</t>
    <rPh sb="7" eb="9">
      <t>マイスウ</t>
    </rPh>
    <rPh sb="13" eb="15">
      <t>ナイヨウ</t>
    </rPh>
    <rPh sb="16" eb="17">
      <t>カ</t>
    </rPh>
    <rPh sb="19" eb="20">
      <t>クダ</t>
    </rPh>
    <phoneticPr fontId="3"/>
  </si>
  <si>
    <t>C　非紳士的行為（遅延、ｼｭﾐﾚｰｼｮﾝ等）</t>
    <rPh sb="2" eb="3">
      <t>ヒ</t>
    </rPh>
    <rPh sb="3" eb="6">
      <t>シンシテキ</t>
    </rPh>
    <rPh sb="6" eb="8">
      <t>コウイ</t>
    </rPh>
    <rPh sb="9" eb="11">
      <t>チエン</t>
    </rPh>
    <rPh sb="20" eb="21">
      <t>ナド</t>
    </rPh>
    <phoneticPr fontId="3"/>
  </si>
  <si>
    <t>D　ラフプレー</t>
    <phoneticPr fontId="3"/>
  </si>
  <si>
    <t>E　ピッチ内の選手の審判・相手チームへの暴言</t>
    <rPh sb="5" eb="6">
      <t>ナイ</t>
    </rPh>
    <rPh sb="7" eb="9">
      <t>センシュ</t>
    </rPh>
    <rPh sb="10" eb="12">
      <t>シンパン</t>
    </rPh>
    <rPh sb="13" eb="15">
      <t>アイテ</t>
    </rPh>
    <rPh sb="20" eb="22">
      <t>ボウゲン</t>
    </rPh>
    <phoneticPr fontId="3"/>
  </si>
  <si>
    <t>F　ベンチからの審判・相手チームへの暴言</t>
    <phoneticPr fontId="3"/>
  </si>
  <si>
    <t>G　試合スケジュール進行への妨げ</t>
    <rPh sb="2" eb="4">
      <t>シアイ</t>
    </rPh>
    <rPh sb="10" eb="12">
      <t>シンコウ</t>
    </rPh>
    <rPh sb="14" eb="15">
      <t>サマタ</t>
    </rPh>
    <phoneticPr fontId="3"/>
  </si>
  <si>
    <t>H　その他　（　　　　　　　　　　　　　　　　　　　　　　　　　　　　　　　　　　　　　　　　　　　　　　　　　　　　　　　　　　</t>
    <rPh sb="4" eb="5">
      <t>タ</t>
    </rPh>
    <phoneticPr fontId="3"/>
  </si>
  <si>
    <t>チームＡ ﾌｪｱﾌﾟﾚｰ得点</t>
    <rPh sb="12" eb="14">
      <t>トクテン</t>
    </rPh>
    <phoneticPr fontId="3"/>
  </si>
  <si>
    <t>MC得点（平均）</t>
    <rPh sb="2" eb="4">
      <t>トクテン</t>
    </rPh>
    <rPh sb="5" eb="7">
      <t>ヘイキン</t>
    </rPh>
    <phoneticPr fontId="3"/>
  </si>
  <si>
    <t>【前半ﾊｲﾗｲﾄ】</t>
    <rPh sb="1" eb="3">
      <t>ゼンハン</t>
    </rPh>
    <phoneticPr fontId="3"/>
  </si>
  <si>
    <t>【後半ﾊｲﾗｲﾄ】</t>
    <rPh sb="1" eb="3">
      <t>コウハン</t>
    </rPh>
    <phoneticPr fontId="3"/>
  </si>
  <si>
    <t>【試合総括】</t>
    <rPh sb="1" eb="3">
      <t>シアイ</t>
    </rPh>
    <rPh sb="3" eb="5">
      <t>ソウカツ</t>
    </rPh>
    <phoneticPr fontId="3"/>
  </si>
  <si>
    <t>チーム名：</t>
    <rPh sb="3" eb="4">
      <t>メイ</t>
    </rPh>
    <phoneticPr fontId="3"/>
  </si>
  <si>
    <t>選考ポイント：</t>
    <rPh sb="0" eb="2">
      <t>センコウ</t>
    </rPh>
    <phoneticPr fontId="3"/>
  </si>
  <si>
    <t>チーム名</t>
    <rPh sb="3" eb="4">
      <t>メイ</t>
    </rPh>
    <phoneticPr fontId="3"/>
  </si>
  <si>
    <t>氏名</t>
    <rPh sb="0" eb="2">
      <t>シメイ</t>
    </rPh>
    <phoneticPr fontId="3"/>
  </si>
  <si>
    <t>　審判</t>
    <rPh sb="1" eb="3">
      <t>シンパン</t>
    </rPh>
    <phoneticPr fontId="3"/>
  </si>
  <si>
    <t>1.試合総括、Man of the Match を記入して下さい。</t>
    <rPh sb="2" eb="4">
      <t>シアイ</t>
    </rPh>
    <rPh sb="4" eb="6">
      <t>ソウカツ</t>
    </rPh>
    <rPh sb="25" eb="27">
      <t>キニュウ</t>
    </rPh>
    <rPh sb="29" eb="30">
      <t>クダ</t>
    </rPh>
    <phoneticPr fontId="3"/>
  </si>
  <si>
    <t>選手名(フルネーム）：</t>
    <rPh sb="0" eb="2">
      <t>センシュ</t>
    </rPh>
    <rPh sb="2" eb="3">
      <t>メイ</t>
    </rPh>
    <phoneticPr fontId="3"/>
  </si>
  <si>
    <t>2．審判評価　（評価担当者：MC）</t>
    <rPh sb="2" eb="4">
      <t>シンパン</t>
    </rPh>
    <rPh sb="4" eb="6">
      <t>ヒョウカ</t>
    </rPh>
    <rPh sb="8" eb="10">
      <t>ヒョウカ</t>
    </rPh>
    <rPh sb="10" eb="13">
      <t>タントウシャ</t>
    </rPh>
    <phoneticPr fontId="3"/>
  </si>
  <si>
    <t>3．Aチームフェアプレー評価　（評価担当者：審判）</t>
    <rPh sb="12" eb="14">
      <t>ヒョウカ</t>
    </rPh>
    <rPh sb="16" eb="18">
      <t>ヒョウカ</t>
    </rPh>
    <rPh sb="18" eb="21">
      <t>タントウシャ</t>
    </rPh>
    <rPh sb="22" eb="24">
      <t>シンパン</t>
    </rPh>
    <phoneticPr fontId="3"/>
  </si>
  <si>
    <t>4．Bチームフェアプレー評価　（評価担当者：審判）</t>
    <rPh sb="12" eb="14">
      <t>ヒョウカ</t>
    </rPh>
    <rPh sb="16" eb="18">
      <t>ヒョウカ</t>
    </rPh>
    <rPh sb="18" eb="21">
      <t>タントウシャ</t>
    </rPh>
    <rPh sb="22" eb="24">
      <t>シンパン</t>
    </rPh>
    <phoneticPr fontId="3"/>
  </si>
  <si>
    <t>チームB ﾌｪｱﾌﾟﾚｰ得点</t>
    <rPh sb="12" eb="14">
      <t>トクテン</t>
    </rPh>
    <phoneticPr fontId="3"/>
  </si>
  <si>
    <t>5．MC評価 （評価担当者：チームＡ・チームＢ）</t>
    <rPh sb="4" eb="6">
      <t>ヒョウカ</t>
    </rPh>
    <rPh sb="8" eb="10">
      <t>ヒョウカ</t>
    </rPh>
    <rPh sb="10" eb="13">
      <t>タントウシャ</t>
    </rPh>
    <phoneticPr fontId="3"/>
  </si>
  <si>
    <t>記入必須</t>
    <rPh sb="0" eb="2">
      <t>キニュウ</t>
    </rPh>
    <rPh sb="2" eb="4">
      <t>ヒッス</t>
    </rPh>
    <phoneticPr fontId="3"/>
  </si>
  <si>
    <t>必要に応じ記入</t>
    <rPh sb="0" eb="2">
      <t>ヒツヨウ</t>
    </rPh>
    <rPh sb="3" eb="4">
      <t>オウ</t>
    </rPh>
    <rPh sb="5" eb="7">
      <t>キニュウ</t>
    </rPh>
    <phoneticPr fontId="3"/>
  </si>
  <si>
    <t>A　MC２名は、試合開始時間に揃いの審判服を着用し、準備ができていましたか？</t>
    <rPh sb="5" eb="6">
      <t>メイ</t>
    </rPh>
    <rPh sb="8" eb="10">
      <t>シアイ</t>
    </rPh>
    <rPh sb="10" eb="12">
      <t>カイシ</t>
    </rPh>
    <rPh sb="12" eb="14">
      <t>ジカン</t>
    </rPh>
    <rPh sb="15" eb="16">
      <t>ソロ</t>
    </rPh>
    <rPh sb="18" eb="20">
      <t>シンパン</t>
    </rPh>
    <rPh sb="20" eb="21">
      <t>フク</t>
    </rPh>
    <rPh sb="22" eb="24">
      <t>チャクヨウ</t>
    </rPh>
    <rPh sb="26" eb="28">
      <t>ジュンビ</t>
    </rPh>
    <phoneticPr fontId="3"/>
  </si>
  <si>
    <t>B　MC２名は、選手・審判と共に整列し、挨拶を行いましたか？</t>
    <rPh sb="5" eb="6">
      <t>メイ</t>
    </rPh>
    <phoneticPr fontId="3"/>
  </si>
  <si>
    <t>C　MCは、本報告書を印刷の上、持参していましたか？</t>
    <rPh sb="6" eb="7">
      <t>ホン</t>
    </rPh>
    <rPh sb="7" eb="9">
      <t>ホウコク</t>
    </rPh>
    <rPh sb="9" eb="10">
      <t>ショ</t>
    </rPh>
    <rPh sb="11" eb="13">
      <t>インサツ</t>
    </rPh>
    <rPh sb="14" eb="15">
      <t>ウエ</t>
    </rPh>
    <rPh sb="16" eb="18">
      <t>ジサン</t>
    </rPh>
    <phoneticPr fontId="3"/>
  </si>
  <si>
    <t>E　MCは、選手交代時に、交代選手の事前チェックを済ませていましたか？</t>
    <rPh sb="6" eb="8">
      <t>センシュ</t>
    </rPh>
    <rPh sb="8" eb="10">
      <t>コウタイ</t>
    </rPh>
    <rPh sb="10" eb="11">
      <t>ジ</t>
    </rPh>
    <rPh sb="13" eb="15">
      <t>コウタイ</t>
    </rPh>
    <rPh sb="15" eb="17">
      <t>センシュ</t>
    </rPh>
    <rPh sb="18" eb="20">
      <t>ジゼン</t>
    </rPh>
    <rPh sb="25" eb="26">
      <t>ス</t>
    </rPh>
    <phoneticPr fontId="3"/>
  </si>
  <si>
    <t xml:space="preserve">E　審判は、自社の笛、イエローカード、レッドカード、時計、フラッグ2本、得点警告メモを持っていましたか？   </t>
    <rPh sb="2" eb="4">
      <t>シンパン</t>
    </rPh>
    <rPh sb="6" eb="8">
      <t>ジシャ</t>
    </rPh>
    <rPh sb="9" eb="10">
      <t>フエ</t>
    </rPh>
    <rPh sb="26" eb="28">
      <t>トケイ</t>
    </rPh>
    <rPh sb="34" eb="35">
      <t>ホン</t>
    </rPh>
    <rPh sb="36" eb="38">
      <t>トクテン</t>
    </rPh>
    <rPh sb="38" eb="40">
      <t>ケイコク</t>
    </rPh>
    <rPh sb="43" eb="44">
      <t>モ</t>
    </rPh>
    <phoneticPr fontId="3"/>
  </si>
  <si>
    <t xml:space="preserve">D　審判は、ジャッジに対してｼｸﾞﾅﾙを行っていましたか（間接FKの時手を上げていたか。どちらのﾌｧｰﾙか等）  </t>
    <rPh sb="11" eb="12">
      <t>タイ</t>
    </rPh>
    <rPh sb="20" eb="21">
      <t>オコナ</t>
    </rPh>
    <rPh sb="53" eb="54">
      <t>トウ</t>
    </rPh>
    <phoneticPr fontId="3"/>
  </si>
  <si>
    <t>MC担当（会社名/氏名）：</t>
    <rPh sb="2" eb="4">
      <t>タントウ</t>
    </rPh>
    <rPh sb="5" eb="7">
      <t>カイシャ</t>
    </rPh>
    <rPh sb="7" eb="8">
      <t>メイ</t>
    </rPh>
    <rPh sb="9" eb="11">
      <t>シメイ</t>
    </rPh>
    <phoneticPr fontId="3"/>
  </si>
  <si>
    <t xml:space="preserve">B　審判は、試合開始前の整列時に、MC立会いのもと、会社名と審判の名前を該当チームに伝え、毅然
</t>
    <rPh sb="2" eb="4">
      <t>シンパン</t>
    </rPh>
    <rPh sb="6" eb="8">
      <t>シアイ</t>
    </rPh>
    <rPh sb="8" eb="10">
      <t>カイシ</t>
    </rPh>
    <rPh sb="10" eb="11">
      <t>マエ</t>
    </rPh>
    <rPh sb="12" eb="14">
      <t>セイレツ</t>
    </rPh>
    <rPh sb="14" eb="15">
      <t>ジ</t>
    </rPh>
    <rPh sb="19" eb="21">
      <t>タチア</t>
    </rPh>
    <rPh sb="26" eb="28">
      <t>カイシャ</t>
    </rPh>
    <rPh sb="28" eb="29">
      <t>メイ</t>
    </rPh>
    <rPh sb="30" eb="32">
      <t>シンパン</t>
    </rPh>
    <rPh sb="33" eb="35">
      <t>ナマエ</t>
    </rPh>
    <rPh sb="36" eb="38">
      <t>ガイトウ</t>
    </rPh>
    <rPh sb="42" eb="43">
      <t>ツタ</t>
    </rPh>
    <rPh sb="45" eb="47">
      <t>キゼン</t>
    </rPh>
    <phoneticPr fontId="3"/>
  </si>
  <si>
    <t>とした態度で一生懸命レフェリングすることを宣誓しましたか？</t>
    <phoneticPr fontId="3"/>
  </si>
  <si>
    <t>F　MCは試合終了後に次の試合開始時間を当該チームと確認していましたか？</t>
    <rPh sb="5" eb="7">
      <t>シアイ</t>
    </rPh>
    <rPh sb="7" eb="10">
      <t>シュウリョウゴ</t>
    </rPh>
    <rPh sb="11" eb="12">
      <t>ツギ</t>
    </rPh>
    <rPh sb="13" eb="15">
      <t>シアイ</t>
    </rPh>
    <rPh sb="15" eb="17">
      <t>カイシ</t>
    </rPh>
    <rPh sb="17" eb="19">
      <t>ジカン</t>
    </rPh>
    <rPh sb="20" eb="22">
      <t>トウガイ</t>
    </rPh>
    <rPh sb="26" eb="28">
      <t>カクニン</t>
    </rPh>
    <phoneticPr fontId="3"/>
  </si>
  <si>
    <t>D　MCは試合をｾﾝﾀｰﾗｲﾝ付近でしっかり監視していましたか？</t>
    <rPh sb="5" eb="7">
      <t>シアイ</t>
    </rPh>
    <rPh sb="15" eb="17">
      <t>フキン</t>
    </rPh>
    <rPh sb="22" eb="24">
      <t>カンシ</t>
    </rPh>
    <phoneticPr fontId="3"/>
  </si>
  <si>
    <t>①MCは本報告書を試合会場に持参して下さい。
②試合後、審判・両チーム代表者・MCは速やかに本報告書に
　 記入し、内容確認の上、末尾サイン欄にサインして下さい。</t>
    <phoneticPr fontId="3"/>
  </si>
  <si>
    <t>①</t>
    <phoneticPr fontId="3"/>
  </si>
  <si>
    <t>②</t>
    <phoneticPr fontId="3"/>
  </si>
  <si>
    <t>①</t>
    <phoneticPr fontId="3"/>
  </si>
  <si>
    <t>②</t>
    <phoneticPr fontId="3"/>
  </si>
  <si>
    <t>【Man of the Match】</t>
    <phoneticPr fontId="3"/>
  </si>
  <si>
    <t>【</t>
    <phoneticPr fontId="3"/>
  </si>
  <si>
    <t>】</t>
    <phoneticPr fontId="3"/>
  </si>
  <si>
    <t>　　　　　　　〃</t>
    <phoneticPr fontId="3"/>
  </si>
  <si>
    <t>【</t>
    <phoneticPr fontId="3"/>
  </si>
  <si>
    <t>】</t>
    <phoneticPr fontId="3"/>
  </si>
  <si>
    <t>　　　　　　　〃</t>
    <phoneticPr fontId="3"/>
  </si>
  <si>
    <t>【</t>
    <phoneticPr fontId="3"/>
  </si>
  <si>
    <t>】</t>
    <phoneticPr fontId="3"/>
  </si>
  <si>
    <t>　　　　　　　〃</t>
    <phoneticPr fontId="3"/>
  </si>
  <si>
    <t>【</t>
    <phoneticPr fontId="3"/>
  </si>
  <si>
    <t>】</t>
    <phoneticPr fontId="3"/>
  </si>
  <si>
    <t>　　　　　　　〃</t>
    <phoneticPr fontId="3"/>
  </si>
  <si>
    <t>【</t>
    <phoneticPr fontId="3"/>
  </si>
  <si>
    <t>】</t>
    <phoneticPr fontId="3"/>
  </si>
  <si>
    <t>　　　　　　　〃</t>
    <phoneticPr fontId="3"/>
  </si>
  <si>
    <t>【</t>
    <phoneticPr fontId="3"/>
  </si>
  <si>
    <t>】</t>
    <phoneticPr fontId="3"/>
  </si>
  <si>
    <t>　　　　　　　〃</t>
    <phoneticPr fontId="3"/>
  </si>
  <si>
    <t>×</t>
    <phoneticPr fontId="3"/>
  </si>
  <si>
    <t>【</t>
    <phoneticPr fontId="3"/>
  </si>
  <si>
    <t>】</t>
    <phoneticPr fontId="3"/>
  </si>
  <si>
    <t>【</t>
    <phoneticPr fontId="3"/>
  </si>
  <si>
    <t>】</t>
    <phoneticPr fontId="3"/>
  </si>
  <si>
    <t>　　　　　　　〃</t>
    <phoneticPr fontId="3"/>
  </si>
  <si>
    <t>）</t>
    <phoneticPr fontId="3"/>
  </si>
  <si>
    <t>×</t>
    <phoneticPr fontId="3"/>
  </si>
  <si>
    <t>【</t>
    <phoneticPr fontId="3"/>
  </si>
  <si>
    <t>】</t>
    <phoneticPr fontId="3"/>
  </si>
  <si>
    <t>　　　　　　　〃</t>
    <phoneticPr fontId="3"/>
  </si>
  <si>
    <t>ﾁｰﾑA</t>
    <phoneticPr fontId="3"/>
  </si>
  <si>
    <t>ﾁｰﾑB</t>
    <phoneticPr fontId="3"/>
  </si>
  <si>
    <t>】【</t>
    <phoneticPr fontId="3"/>
  </si>
  <si>
    <t>【</t>
    <phoneticPr fontId="3"/>
  </si>
  <si>
    <t>】</t>
    <phoneticPr fontId="3"/>
  </si>
  <si>
    <t>【</t>
    <phoneticPr fontId="3"/>
  </si>
  <si>
    <t>】</t>
    <phoneticPr fontId="3"/>
  </si>
  <si>
    <t>MC</t>
    <phoneticPr fontId="3"/>
  </si>
  <si>
    <t>チームA</t>
    <phoneticPr fontId="3"/>
  </si>
  <si>
    <t>チームB</t>
    <phoneticPr fontId="3"/>
  </si>
  <si>
    <t>提出日：</t>
    <rPh sb="0" eb="2">
      <t>テイシュツ</t>
    </rPh>
    <rPh sb="2" eb="3">
      <t>ビ</t>
    </rPh>
    <phoneticPr fontId="3"/>
  </si>
  <si>
    <t>所在地</t>
  </si>
  <si>
    <t>会社HP</t>
  </si>
  <si>
    <t>※年齢計算にも使用いたしますので、予め記入願います。</t>
    <rPh sb="1" eb="3">
      <t>ネンレイ</t>
    </rPh>
    <rPh sb="3" eb="5">
      <t>ケイサン</t>
    </rPh>
    <rPh sb="7" eb="9">
      <t>シヨウ</t>
    </rPh>
    <rPh sb="17" eb="18">
      <t>アラカジ</t>
    </rPh>
    <rPh sb="19" eb="21">
      <t>キニュウ</t>
    </rPh>
    <rPh sb="21" eb="22">
      <t>ネガ</t>
    </rPh>
    <phoneticPr fontId="3"/>
  </si>
  <si>
    <t>FW</t>
  </si>
  <si>
    <t>○</t>
  </si>
  <si>
    <t>MF</t>
  </si>
  <si>
    <t>GK</t>
  </si>
  <si>
    <t>×</t>
  </si>
  <si>
    <t>DF</t>
  </si>
  <si>
    <t>住友商事</t>
    <rPh sb="0" eb="2">
      <t>スミトモ</t>
    </rPh>
    <rPh sb="2" eb="4">
      <t>ショウジ</t>
    </rPh>
    <phoneticPr fontId="3"/>
  </si>
  <si>
    <t>大阪市立大学体育会サッカー部</t>
    <rPh sb="0" eb="4">
      <t>オオサカシリツ</t>
    </rPh>
    <rPh sb="4" eb="6">
      <t>ダイガク</t>
    </rPh>
    <rPh sb="6" eb="9">
      <t>タイイクカイ</t>
    </rPh>
    <rPh sb="13" eb="14">
      <t>ブ</t>
    </rPh>
    <phoneticPr fontId="3"/>
  </si>
  <si>
    <t>神戸大学体育会サッカー部</t>
    <rPh sb="0" eb="2">
      <t>コウベ</t>
    </rPh>
    <rPh sb="2" eb="4">
      <t>ダイガク</t>
    </rPh>
    <rPh sb="4" eb="7">
      <t>タイイクカイ</t>
    </rPh>
    <rPh sb="11" eb="12">
      <t>ブ</t>
    </rPh>
    <phoneticPr fontId="3"/>
  </si>
  <si>
    <t>丸紅</t>
    <rPh sb="0" eb="2">
      <t>マルベニ</t>
    </rPh>
    <phoneticPr fontId="3"/>
  </si>
  <si>
    <t>早稲田大学ア式蹴球部</t>
    <rPh sb="0" eb="3">
      <t>ワセダ</t>
    </rPh>
    <rPh sb="3" eb="5">
      <t>ダイガク</t>
    </rPh>
    <rPh sb="6" eb="7">
      <t>シキ</t>
    </rPh>
    <rPh sb="7" eb="9">
      <t>シュウキュウ</t>
    </rPh>
    <rPh sb="9" eb="10">
      <t>ブ</t>
    </rPh>
    <phoneticPr fontId="3"/>
  </si>
  <si>
    <t>筑波大学蹴球部</t>
  </si>
  <si>
    <t>早稲田大学ア式蹴球部</t>
  </si>
  <si>
    <t>前所属無し（慶應義塾大学出身）</t>
  </si>
  <si>
    <t>明治大学体同連サッカー部</t>
  </si>
  <si>
    <t>F.C.ELAN</t>
  </si>
  <si>
    <t>②メールテンプレートは↘↘をコピペ</t>
    <phoneticPr fontId="3"/>
  </si>
  <si>
    <t>慶應義塾体育会ソッカー部</t>
  </si>
  <si>
    <t>上智大学サッカー部</t>
    <rPh sb="0" eb="2">
      <t>ジョウチ</t>
    </rPh>
    <rPh sb="2" eb="4">
      <t>ダイガク</t>
    </rPh>
    <rPh sb="8" eb="9">
      <t>ブ</t>
    </rPh>
    <phoneticPr fontId="3"/>
  </si>
  <si>
    <t>渥美 友貴</t>
  </si>
  <si>
    <t>大阪大学体育会サッカー部</t>
    <rPh sb="0" eb="2">
      <t>オオサカ</t>
    </rPh>
    <rPh sb="2" eb="4">
      <t>ダイガク</t>
    </rPh>
    <rPh sb="4" eb="6">
      <t>タイイク</t>
    </rPh>
    <rPh sb="6" eb="7">
      <t>カイ</t>
    </rPh>
    <rPh sb="11" eb="12">
      <t>ブ</t>
    </rPh>
    <phoneticPr fontId="3"/>
  </si>
  <si>
    <t>豊田通商名古屋サッカー部</t>
    <rPh sb="0" eb="2">
      <t>トヨタ</t>
    </rPh>
    <rPh sb="2" eb="4">
      <t>ツウショウ</t>
    </rPh>
    <rPh sb="4" eb="7">
      <t>ナゴヤ</t>
    </rPh>
    <rPh sb="11" eb="12">
      <t>ブ</t>
    </rPh>
    <phoneticPr fontId="3"/>
  </si>
  <si>
    <t>早稲田大学サッカーサークル</t>
    <rPh sb="0" eb="3">
      <t>ワセダ</t>
    </rPh>
    <rPh sb="3" eb="5">
      <t>ダイガク</t>
    </rPh>
    <phoneticPr fontId="3"/>
  </si>
  <si>
    <t>上智大学体育会サッカー部</t>
    <rPh sb="0" eb="2">
      <t>ジョウチ</t>
    </rPh>
    <rPh sb="2" eb="4">
      <t>ダイガク</t>
    </rPh>
    <rPh sb="4" eb="6">
      <t>タイイク</t>
    </rPh>
    <rPh sb="6" eb="7">
      <t>カイ</t>
    </rPh>
    <rPh sb="11" eb="12">
      <t>ブ</t>
    </rPh>
    <phoneticPr fontId="3"/>
  </si>
  <si>
    <t>アントラーズつくばフットサルクラブ</t>
    <phoneticPr fontId="3"/>
  </si>
  <si>
    <t>兼松グラウンド</t>
    <rPh sb="0" eb="2">
      <t>カネマツ</t>
    </rPh>
    <phoneticPr fontId="3"/>
  </si>
  <si>
    <t>厚木</t>
    <rPh sb="0" eb="2">
      <t>アツギ</t>
    </rPh>
    <phoneticPr fontId="3"/>
  </si>
  <si>
    <t>市原スポレク</t>
    <rPh sb="0" eb="2">
      <t>イチハラ</t>
    </rPh>
    <phoneticPr fontId="3"/>
  </si>
  <si>
    <t>フクダ電子スクエア</t>
    <rPh sb="3" eb="5">
      <t>デンシ</t>
    </rPh>
    <phoneticPr fontId="3"/>
  </si>
  <si>
    <t>レッズランド</t>
    <phoneticPr fontId="3"/>
  </si>
  <si>
    <t>大宮けんぽグランド</t>
    <rPh sb="0" eb="2">
      <t>オオミヤ</t>
    </rPh>
    <phoneticPr fontId="3"/>
  </si>
  <si>
    <t>丸紅</t>
    <rPh sb="0" eb="2">
      <t>マルベニ</t>
    </rPh>
    <phoneticPr fontId="3"/>
  </si>
  <si>
    <t>伊藤忠商事</t>
    <rPh sb="0" eb="3">
      <t>イトウチュウ</t>
    </rPh>
    <rPh sb="3" eb="5">
      <t>ショウジ</t>
    </rPh>
    <phoneticPr fontId="3"/>
  </si>
  <si>
    <t>双日</t>
    <rPh sb="0" eb="2">
      <t>ソウジツ</t>
    </rPh>
    <phoneticPr fontId="3"/>
  </si>
  <si>
    <t>三井物産</t>
    <rPh sb="0" eb="2">
      <t>ミツイ</t>
    </rPh>
    <rPh sb="2" eb="4">
      <t>ブッサン</t>
    </rPh>
    <phoneticPr fontId="3"/>
  </si>
  <si>
    <t>兼松</t>
    <rPh sb="0" eb="2">
      <t>カネマツ</t>
    </rPh>
    <phoneticPr fontId="3"/>
  </si>
  <si>
    <t>JFE商事</t>
    <rPh sb="3" eb="5">
      <t>ショウジ</t>
    </rPh>
    <phoneticPr fontId="3"/>
  </si>
  <si>
    <t>豊田通商</t>
    <rPh sb="0" eb="2">
      <t>トヨタ</t>
    </rPh>
    <rPh sb="2" eb="4">
      <t>ツウショウ</t>
    </rPh>
    <phoneticPr fontId="3"/>
  </si>
  <si>
    <t>もばらグランド(リソル生命の森)</t>
    <rPh sb="11" eb="13">
      <t>セイメイ</t>
    </rPh>
    <rPh sb="14" eb="15">
      <t>モリ</t>
    </rPh>
    <phoneticPr fontId="3"/>
  </si>
  <si>
    <t>アントラーズつくばフットサルクラブ</t>
  </si>
  <si>
    <t>常総アイデンティみらい平グランド</t>
    <rPh sb="0" eb="2">
      <t>ジョウソウ</t>
    </rPh>
    <rPh sb="11" eb="12">
      <t>タイラ</t>
    </rPh>
    <phoneticPr fontId="3"/>
  </si>
  <si>
    <t>埼玉スタジアム第4</t>
    <rPh sb="0" eb="2">
      <t>サイタマ</t>
    </rPh>
    <rPh sb="7" eb="8">
      <t>ダイ</t>
    </rPh>
    <phoneticPr fontId="3"/>
  </si>
  <si>
    <t>三菱養和巣鴨グランド</t>
    <rPh sb="0" eb="2">
      <t>ミツビシ</t>
    </rPh>
    <rPh sb="2" eb="4">
      <t>ヨウワ</t>
    </rPh>
    <rPh sb="4" eb="6">
      <t>スガモ</t>
    </rPh>
    <phoneticPr fontId="3"/>
  </si>
  <si>
    <t>＜記入の留意点＞</t>
    <rPh sb="1" eb="3">
      <t>キニュウ</t>
    </rPh>
    <rPh sb="4" eb="7">
      <t>リュウイテン</t>
    </rPh>
    <phoneticPr fontId="3"/>
  </si>
  <si>
    <t>※１氏名の入力は「＝（各チームシートの氏名）」を参照してください。</t>
    <rPh sb="2" eb="4">
      <t>シメイ</t>
    </rPh>
    <rPh sb="5" eb="7">
      <t>ニュウリョク</t>
    </rPh>
    <rPh sb="11" eb="12">
      <t>カク</t>
    </rPh>
    <rPh sb="19" eb="21">
      <t>シメイ</t>
    </rPh>
    <rPh sb="24" eb="26">
      <t>サンショウ</t>
    </rPh>
    <phoneticPr fontId="3"/>
  </si>
  <si>
    <t>※２ドロップダウンリストがあるセルはリストから選択してください。
「会場」「チーム名」「評価」</t>
    <rPh sb="23" eb="25">
      <t>センタク</t>
    </rPh>
    <rPh sb="34" eb="36">
      <t>カイジョウ</t>
    </rPh>
    <rPh sb="41" eb="42">
      <t>メイ</t>
    </rPh>
    <rPh sb="44" eb="46">
      <t>ヒョウカ</t>
    </rPh>
    <phoneticPr fontId="3"/>
  </si>
  <si>
    <t>氏名の入力は「＝（各チームシートの氏名）」を参照してください。</t>
  </si>
  <si>
    <t>チーム名はタブから選択してください。</t>
    <rPh sb="3" eb="4">
      <t>メイ</t>
    </rPh>
    <rPh sb="9" eb="11">
      <t>センタク</t>
    </rPh>
    <phoneticPr fontId="3"/>
  </si>
  <si>
    <t>得点者氏名の入力は「＝（各チームシートの氏名）」を参照してください。</t>
    <rPh sb="0" eb="3">
      <t>トクテンシャ</t>
    </rPh>
    <rPh sb="3" eb="5">
      <t>シメイ</t>
    </rPh>
    <phoneticPr fontId="3"/>
  </si>
  <si>
    <t>警告・退場者氏名の入力は「＝（各チームシートの氏名）」を参照してください。</t>
    <rPh sb="0" eb="2">
      <t>ケイコク</t>
    </rPh>
    <rPh sb="3" eb="6">
      <t>タイジョウシャ</t>
    </rPh>
    <rPh sb="6" eb="8">
      <t>シメイ</t>
    </rPh>
    <phoneticPr fontId="3"/>
  </si>
  <si>
    <t>審判氏名の入力は「＝（各チームシートの氏名）」を参照してください。</t>
    <rPh sb="0" eb="2">
      <t>シンパン</t>
    </rPh>
    <rPh sb="2" eb="4">
      <t>シメイ</t>
    </rPh>
    <phoneticPr fontId="3"/>
  </si>
  <si>
    <t>京都大学サッカー部</t>
    <rPh sb="0" eb="2">
      <t>キョウト</t>
    </rPh>
    <rPh sb="2" eb="4">
      <t>ダイガク</t>
    </rPh>
    <rPh sb="8" eb="9">
      <t>ブ</t>
    </rPh>
    <phoneticPr fontId="3"/>
  </si>
  <si>
    <t>慶應キッカーズ</t>
  </si>
  <si>
    <t>稲穂キッカーズ</t>
  </si>
  <si>
    <t>一橋大学ア式蹴球部</t>
  </si>
  <si>
    <t>九州大学サッカー部</t>
    <rPh sb="0" eb="2">
      <t>キュウシュウ</t>
    </rPh>
    <rPh sb="2" eb="4">
      <t>ダイガク</t>
    </rPh>
    <rPh sb="8" eb="9">
      <t>ブ</t>
    </rPh>
    <phoneticPr fontId="3"/>
  </si>
  <si>
    <t>〇</t>
  </si>
  <si>
    <t>記入例 : 両社とも実力の均衡した好試合だった。</t>
    <rPh sb="0" eb="2">
      <t>キニュウ</t>
    </rPh>
    <rPh sb="2" eb="3">
      <t>レイ</t>
    </rPh>
    <rPh sb="6" eb="8">
      <t>リョウシャ</t>
    </rPh>
    <rPh sb="10" eb="12">
      <t>ジツリョク</t>
    </rPh>
    <rPh sb="13" eb="15">
      <t>キンコウ</t>
    </rPh>
    <rPh sb="17" eb="20">
      <t>コウシアイ</t>
    </rPh>
    <phoneticPr fontId="3"/>
  </si>
  <si>
    <t>D　審判は、ジャッジに対してｼｸﾞﾅﾙを行っていましたか（間接FKの時手を上げていたか。どちらのﾌｧｰﾙか等）  ?</t>
    <rPh sb="11" eb="12">
      <t>タイ</t>
    </rPh>
    <rPh sb="20" eb="21">
      <t>オコナ</t>
    </rPh>
    <rPh sb="53" eb="54">
      <t>トウ</t>
    </rPh>
    <phoneticPr fontId="3"/>
  </si>
  <si>
    <t>新砂グランド</t>
    <rPh sb="0" eb="2">
      <t>シンスナ</t>
    </rPh>
    <phoneticPr fontId="3"/>
  </si>
  <si>
    <t>伊藤忠商事</t>
  </si>
  <si>
    <t>伊藤忠丸紅鉄鋼</t>
    <rPh sb="0" eb="3">
      <t>イトウチュウ</t>
    </rPh>
    <rPh sb="3" eb="5">
      <t>マルベニ</t>
    </rPh>
    <rPh sb="5" eb="7">
      <t>テッコウ</t>
    </rPh>
    <phoneticPr fontId="3"/>
  </si>
  <si>
    <t>①メール宛先は↓↓をコピペ</t>
    <rPh sb="4" eb="6">
      <t>アテサキ</t>
    </rPh>
    <phoneticPr fontId="3"/>
  </si>
  <si>
    <t>●特記事項（当日の試合運営に関して役員会/主幹事に報告すべき事項があれば記入下さい。無ければ「該当無し」と記入。）</t>
    <rPh sb="1" eb="3">
      <t>トッキ</t>
    </rPh>
    <rPh sb="3" eb="5">
      <t>ジコウ</t>
    </rPh>
    <rPh sb="6" eb="8">
      <t>トウジツ</t>
    </rPh>
    <rPh sb="9" eb="11">
      <t>シアイ</t>
    </rPh>
    <rPh sb="11" eb="13">
      <t>ウンエイ</t>
    </rPh>
    <rPh sb="14" eb="15">
      <t>カン</t>
    </rPh>
    <rPh sb="17" eb="20">
      <t>ヤクインカイ</t>
    </rPh>
    <rPh sb="21" eb="24">
      <t>シュカンジ</t>
    </rPh>
    <rPh sb="25" eb="27">
      <t>ホウコク</t>
    </rPh>
    <rPh sb="30" eb="32">
      <t>ジコウ</t>
    </rPh>
    <rPh sb="36" eb="38">
      <t>キニュウ</t>
    </rPh>
    <rPh sb="38" eb="39">
      <t>クダ</t>
    </rPh>
    <rPh sb="42" eb="43">
      <t>ナ</t>
    </rPh>
    <rPh sb="47" eb="49">
      <t>ガイトウ</t>
    </rPh>
    <rPh sb="49" eb="50">
      <t>ナ</t>
    </rPh>
    <rPh sb="53" eb="55">
      <t>キニュウ</t>
    </rPh>
    <phoneticPr fontId="3"/>
  </si>
  <si>
    <t>●特記事項（当日の試合運営に関して役員会/主幹事に報告すべき事項があれば記入下さい。無ければ「該当無し」と記入。）</t>
    <rPh sb="53" eb="55">
      <t>キニュウ</t>
    </rPh>
    <phoneticPr fontId="3"/>
  </si>
  <si>
    <t>日鉄物産</t>
    <rPh sb="0" eb="2">
      <t>ニッテツ</t>
    </rPh>
    <rPh sb="2" eb="4">
      <t>ブッサン</t>
    </rPh>
    <phoneticPr fontId="3"/>
  </si>
  <si>
    <t>早稲田実業学校サッカー部</t>
    <rPh sb="0" eb="3">
      <t>ワセダ</t>
    </rPh>
    <rPh sb="3" eb="5">
      <t>ジツギョウ</t>
    </rPh>
    <rPh sb="5" eb="7">
      <t>ガッコウ</t>
    </rPh>
    <rPh sb="11" eb="12">
      <t>ブ</t>
    </rPh>
    <phoneticPr fontId="3"/>
  </si>
  <si>
    <t>西南学院高校サッカー部</t>
    <rPh sb="0" eb="2">
      <t>セイナン</t>
    </rPh>
    <rPh sb="2" eb="4">
      <t>ガクイン</t>
    </rPh>
    <rPh sb="4" eb="6">
      <t>コウコウ</t>
    </rPh>
    <rPh sb="10" eb="11">
      <t>ブ</t>
    </rPh>
    <phoneticPr fontId="3"/>
  </si>
  <si>
    <t>筒井 昴喬</t>
    <rPh sb="0" eb="2">
      <t>ツツイ</t>
    </rPh>
    <rPh sb="3" eb="4">
      <t>スバル</t>
    </rPh>
    <rPh sb="4" eb="5">
      <t>キョウ</t>
    </rPh>
    <phoneticPr fontId="3"/>
  </si>
  <si>
    <t>住友商事(株)</t>
    <rPh sb="0" eb="2">
      <t>スミトモ</t>
    </rPh>
    <rPh sb="2" eb="4">
      <t>ショウジ</t>
    </rPh>
    <phoneticPr fontId="3"/>
  </si>
  <si>
    <t>○</t>
    <phoneticPr fontId="3"/>
  </si>
  <si>
    <t>大阪大学サッカー同好会</t>
    <rPh sb="0" eb="2">
      <t>オオサカ</t>
    </rPh>
    <rPh sb="2" eb="4">
      <t>ダイガク</t>
    </rPh>
    <rPh sb="8" eb="11">
      <t>ドウコウカイ</t>
    </rPh>
    <phoneticPr fontId="3"/>
  </si>
  <si>
    <t>岩津 龍平</t>
    <rPh sb="0" eb="2">
      <t>イワツ</t>
    </rPh>
    <rPh sb="3" eb="5">
      <t>リュウヘイ</t>
    </rPh>
    <phoneticPr fontId="3"/>
  </si>
  <si>
    <t>中野 壮一郎</t>
    <rPh sb="0" eb="2">
      <t>ナカノ</t>
    </rPh>
    <rPh sb="3" eb="6">
      <t>ソウイチロウ</t>
    </rPh>
    <phoneticPr fontId="3"/>
  </si>
  <si>
    <t>広田 佑</t>
    <rPh sb="0" eb="2">
      <t>ヒロタ</t>
    </rPh>
    <rPh sb="3" eb="4">
      <t>ユウ</t>
    </rPh>
    <phoneticPr fontId="3"/>
  </si>
  <si>
    <t>住商グローバルロジスティクス(株)</t>
    <rPh sb="0" eb="2">
      <t>スミショウ</t>
    </rPh>
    <phoneticPr fontId="3"/>
  </si>
  <si>
    <t>愛知大学サッカー部</t>
    <rPh sb="0" eb="2">
      <t>アイチ</t>
    </rPh>
    <rPh sb="2" eb="4">
      <t>ダイガク</t>
    </rPh>
    <rPh sb="8" eb="9">
      <t>ブ</t>
    </rPh>
    <phoneticPr fontId="3"/>
  </si>
  <si>
    <t>大野 航</t>
    <rPh sb="0" eb="2">
      <t>オオノ</t>
    </rPh>
    <rPh sb="3" eb="4">
      <t>ワタル</t>
    </rPh>
    <phoneticPr fontId="3"/>
  </si>
  <si>
    <t>野間 滉一</t>
    <rPh sb="0" eb="2">
      <t>ノマ</t>
    </rPh>
    <rPh sb="3" eb="5">
      <t>コウイチ</t>
    </rPh>
    <phoneticPr fontId="3"/>
  </si>
  <si>
    <t>FW</t>
    <phoneticPr fontId="3"/>
  </si>
  <si>
    <t>慶應義塾大学体育会ソッカー部</t>
  </si>
  <si>
    <t>チーム分析</t>
    <phoneticPr fontId="3"/>
  </si>
  <si>
    <t>-</t>
    <phoneticPr fontId="3"/>
  </si>
  <si>
    <t>京都教育大学サッカー部</t>
  </si>
  <si>
    <t>成蹊大学体育会蹴球部</t>
    <rPh sb="0" eb="2">
      <t>セイケイ</t>
    </rPh>
    <rPh sb="2" eb="4">
      <t>ダイガク</t>
    </rPh>
    <rPh sb="4" eb="7">
      <t>タイイクカイ</t>
    </rPh>
    <rPh sb="7" eb="9">
      <t>シュウキュウ</t>
    </rPh>
    <rPh sb="9" eb="10">
      <t>ブ</t>
    </rPh>
    <phoneticPr fontId="3"/>
  </si>
  <si>
    <t>GK</t>
    <phoneticPr fontId="3"/>
  </si>
  <si>
    <t>坂東 寛太</t>
    <rPh sb="0" eb="2">
      <t>バンドウ</t>
    </rPh>
    <rPh sb="3" eb="5">
      <t>カンタ</t>
    </rPh>
    <phoneticPr fontId="3"/>
  </si>
  <si>
    <t>慶應義塾体育会ソッカー部</t>
    <rPh sb="0" eb="2">
      <t>ケイオウ</t>
    </rPh>
    <rPh sb="2" eb="4">
      <t>ギジュク</t>
    </rPh>
    <rPh sb="4" eb="7">
      <t>タイイクカイ</t>
    </rPh>
    <rPh sb="11" eb="12">
      <t>ブ</t>
    </rPh>
    <phoneticPr fontId="3"/>
  </si>
  <si>
    <t>IN/OUT</t>
    <phoneticPr fontId="3"/>
  </si>
  <si>
    <t>大阪大学体育会サッカー部</t>
  </si>
  <si>
    <t>横浜国立大学サッカー部</t>
  </si>
  <si>
    <t>広島修道大学サッカー部</t>
  </si>
  <si>
    <t>関西学院大学サッカー部</t>
  </si>
  <si>
    <t>小池 真央</t>
    <rPh sb="0" eb="2">
      <t>コイケ</t>
    </rPh>
    <rPh sb="3" eb="5">
      <t>マオ</t>
    </rPh>
    <phoneticPr fontId="3"/>
  </si>
  <si>
    <t>東海大学サッカー部</t>
  </si>
  <si>
    <t>team ANA</t>
  </si>
  <si>
    <t>明治大学体同連サッカー部</t>
    <rPh sb="0" eb="2">
      <t>メイジ</t>
    </rPh>
    <rPh sb="2" eb="4">
      <t>ダイガク</t>
    </rPh>
    <rPh sb="4" eb="5">
      <t>カラダ</t>
    </rPh>
    <rPh sb="5" eb="6">
      <t>ドウ</t>
    </rPh>
    <rPh sb="6" eb="7">
      <t>レン</t>
    </rPh>
    <rPh sb="11" eb="12">
      <t>ブ</t>
    </rPh>
    <phoneticPr fontId="3"/>
  </si>
  <si>
    <t>豊通G</t>
    <rPh sb="0" eb="2">
      <t>トヨツウ</t>
    </rPh>
    <phoneticPr fontId="3"/>
  </si>
  <si>
    <t>神戸大学体育会サッカー部</t>
    <phoneticPr fontId="3"/>
  </si>
  <si>
    <t>http://www.itochu.co.jp/ja/</t>
    <phoneticPr fontId="3"/>
  </si>
  <si>
    <t>伊藤忠商事（株）</t>
  </si>
  <si>
    <t>東京外国語大学サッカー部</t>
    <phoneticPr fontId="3"/>
  </si>
  <si>
    <t>1. 役員会/幹事に報告すべき特筆事項のある場合　　　　　　　　　　　　　　　　　　　　　　　　　　　　　　　　　　　　　　　　　　　　　　　　　　　　　　　記入例1.  審判が試合時間30分前に集まっていなかった。審判着等所持品に不備があった。　　　　　　　　　　　　　　　　　　　　　　　　　　　　　　　　　　記入例2.  グランド側より、○○○の指摘を受けた。　　　　　　　　　　　　　　　　　　　　　　　　　　　　　　　　　　　　　　　　　　　　　　　　　　　　　　　　　　　　　　　　　　　　　　　　　　　2. 役員会/幹事に報告すべき特筆事項の無い場合　　　　　　　　　　　　　　　　　　　　　　　　　　　　　　　　　　　　　　　　　　　　　　　　　　　　　　　　　　　　　　　　　　　　　　　記入例1.  該当無し　　　　　　　　　　　　　　　　　　　　　　　　</t>
    <rPh sb="3" eb="6">
      <t>ヤクインカイ</t>
    </rPh>
    <rPh sb="7" eb="9">
      <t>カンジ</t>
    </rPh>
    <rPh sb="10" eb="12">
      <t>ホウコク</t>
    </rPh>
    <rPh sb="15" eb="17">
      <t>トクヒツ</t>
    </rPh>
    <rPh sb="17" eb="19">
      <t>ジコウ</t>
    </rPh>
    <rPh sb="22" eb="24">
      <t>バアイ</t>
    </rPh>
    <rPh sb="79" eb="81">
      <t>キニュウ</t>
    </rPh>
    <rPh sb="81" eb="82">
      <t>レイ</t>
    </rPh>
    <rPh sb="86" eb="88">
      <t>シンパン</t>
    </rPh>
    <rPh sb="89" eb="91">
      <t>シアイ</t>
    </rPh>
    <rPh sb="91" eb="93">
      <t>ジカン</t>
    </rPh>
    <rPh sb="95" eb="96">
      <t>フン</t>
    </rPh>
    <rPh sb="96" eb="97">
      <t>マエ</t>
    </rPh>
    <rPh sb="98" eb="99">
      <t>アツ</t>
    </rPh>
    <rPh sb="108" eb="110">
      <t>シンパン</t>
    </rPh>
    <rPh sb="110" eb="111">
      <t>ギ</t>
    </rPh>
    <rPh sb="111" eb="112">
      <t>トウ</t>
    </rPh>
    <rPh sb="112" eb="114">
      <t>ショジ</t>
    </rPh>
    <rPh sb="114" eb="115">
      <t>ヒン</t>
    </rPh>
    <rPh sb="116" eb="118">
      <t>フビ</t>
    </rPh>
    <rPh sb="157" eb="159">
      <t>キニュウ</t>
    </rPh>
    <rPh sb="159" eb="160">
      <t>レイ</t>
    </rPh>
    <rPh sb="168" eb="169">
      <t>ガワ</t>
    </rPh>
    <rPh sb="176" eb="178">
      <t>シテキ</t>
    </rPh>
    <rPh sb="179" eb="180">
      <t>ウ</t>
    </rPh>
    <rPh sb="261" eb="264">
      <t>ヤクインカイ</t>
    </rPh>
    <rPh sb="265" eb="267">
      <t>カンジ</t>
    </rPh>
    <rPh sb="268" eb="270">
      <t>ホウコク</t>
    </rPh>
    <rPh sb="273" eb="275">
      <t>トクヒツ</t>
    </rPh>
    <rPh sb="275" eb="277">
      <t>ジコウ</t>
    </rPh>
    <rPh sb="278" eb="279">
      <t>ナ</t>
    </rPh>
    <rPh sb="280" eb="282">
      <t>バアイ</t>
    </rPh>
    <rPh sb="353" eb="355">
      <t>キニュウ</t>
    </rPh>
    <rPh sb="355" eb="356">
      <t>レイ</t>
    </rPh>
    <rPh sb="360" eb="362">
      <t>ガイトウ</t>
    </rPh>
    <rPh sb="362" eb="363">
      <t>ナ</t>
    </rPh>
    <phoneticPr fontId="3"/>
  </si>
  <si>
    <t>東京都港区北青山　2-5-1</t>
    <phoneticPr fontId="3"/>
  </si>
  <si>
    <t>MF</t>
    <phoneticPr fontId="3"/>
  </si>
  <si>
    <t>伊藤忠商事（株）</t>
    <phoneticPr fontId="3"/>
  </si>
  <si>
    <t>DF</t>
    <phoneticPr fontId="3"/>
  </si>
  <si>
    <t>日永 裕哉</t>
    <rPh sb="0" eb="2">
      <t>ヒナガ</t>
    </rPh>
    <rPh sb="3" eb="5">
      <t>ヒロヤ</t>
    </rPh>
    <phoneticPr fontId="3"/>
  </si>
  <si>
    <t>天王洲FC</t>
    <rPh sb="0" eb="2">
      <t>テンノウ</t>
    </rPh>
    <rPh sb="2" eb="3">
      <t>ス</t>
    </rPh>
    <phoneticPr fontId="3"/>
  </si>
  <si>
    <t>丸紅(株）</t>
    <rPh sb="0" eb="2">
      <t>マルベニ</t>
    </rPh>
    <phoneticPr fontId="3"/>
  </si>
  <si>
    <t>浅井 隼也</t>
    <rPh sb="0" eb="2">
      <t>アサイ</t>
    </rPh>
    <rPh sb="3" eb="5">
      <t>シュンヤ</t>
    </rPh>
    <phoneticPr fontId="3"/>
  </si>
  <si>
    <t>上田 将寛</t>
    <rPh sb="0" eb="2">
      <t>ウエダ</t>
    </rPh>
    <rPh sb="3" eb="4">
      <t>ショウ</t>
    </rPh>
    <rPh sb="4" eb="5">
      <t>ヒロシ</t>
    </rPh>
    <phoneticPr fontId="3"/>
  </si>
  <si>
    <t>姜 真和</t>
    <rPh sb="0" eb="1">
      <t>キョウ</t>
    </rPh>
    <rPh sb="2" eb="3">
      <t>マ</t>
    </rPh>
    <rPh sb="3" eb="4">
      <t>カズ</t>
    </rPh>
    <phoneticPr fontId="3"/>
  </si>
  <si>
    <t>小川 昭人</t>
    <rPh sb="0" eb="2">
      <t>オガワ</t>
    </rPh>
    <rPh sb="3" eb="5">
      <t>アキト</t>
    </rPh>
    <phoneticPr fontId="3"/>
  </si>
  <si>
    <t>慶應義塾高校ソッカ―部</t>
    <rPh sb="0" eb="2">
      <t>ケイオウ</t>
    </rPh>
    <rPh sb="2" eb="4">
      <t>ギジュク</t>
    </rPh>
    <rPh sb="4" eb="6">
      <t>コウコウ</t>
    </rPh>
    <rPh sb="10" eb="11">
      <t>ブ</t>
    </rPh>
    <phoneticPr fontId="3"/>
  </si>
  <si>
    <t>児谷 拓希</t>
    <rPh sb="0" eb="1">
      <t>コ</t>
    </rPh>
    <rPh sb="1" eb="2">
      <t>タニ</t>
    </rPh>
    <rPh sb="3" eb="4">
      <t>タク</t>
    </rPh>
    <rPh sb="4" eb="5">
      <t>キ</t>
    </rPh>
    <phoneticPr fontId="3"/>
  </si>
  <si>
    <t>京都外国語大学サッカー部</t>
    <rPh sb="0" eb="7">
      <t>キョウトガイコクゴダイガク</t>
    </rPh>
    <rPh sb="11" eb="12">
      <t>ブ</t>
    </rPh>
    <phoneticPr fontId="3"/>
  </si>
  <si>
    <t>丸紅情報システムズ(株）</t>
    <rPh sb="0" eb="2">
      <t>マルベニ</t>
    </rPh>
    <rPh sb="2" eb="4">
      <t>ジョウホウ</t>
    </rPh>
    <phoneticPr fontId="3"/>
  </si>
  <si>
    <t>住友商事(株)</t>
    <phoneticPr fontId="3"/>
  </si>
  <si>
    <t>小熊 悠介</t>
    <rPh sb="0" eb="2">
      <t>オグマ</t>
    </rPh>
    <rPh sb="3" eb="5">
      <t>ユウスケ</t>
    </rPh>
    <phoneticPr fontId="3"/>
  </si>
  <si>
    <t>福村 陸</t>
    <rPh sb="0" eb="2">
      <t>フクムラ</t>
    </rPh>
    <rPh sb="3" eb="4">
      <t>リク</t>
    </rPh>
    <phoneticPr fontId="3"/>
  </si>
  <si>
    <t>東京外国語大学サッカー部</t>
    <rPh sb="0" eb="7">
      <t>トウキョウガイコクゴダイガク</t>
    </rPh>
    <rPh sb="11" eb="12">
      <t>ブ</t>
    </rPh>
    <phoneticPr fontId="3"/>
  </si>
  <si>
    <t>http://www.sojitz.com/jp/</t>
    <phoneticPr fontId="3"/>
  </si>
  <si>
    <t>筑波大学蹴球部</t>
    <rPh sb="0" eb="2">
      <t>ツクバ</t>
    </rPh>
    <rPh sb="2" eb="4">
      <t>ダイガク</t>
    </rPh>
    <rPh sb="4" eb="6">
      <t>シュウキュウ</t>
    </rPh>
    <rPh sb="6" eb="7">
      <t>ブ</t>
    </rPh>
    <phoneticPr fontId="3"/>
  </si>
  <si>
    <t>中村 悟</t>
    <rPh sb="0" eb="2">
      <t>ナカムラ</t>
    </rPh>
    <rPh sb="3" eb="4">
      <t>サトル</t>
    </rPh>
    <phoneticPr fontId="3"/>
  </si>
  <si>
    <t>東京都港区港南2-3-13</t>
    <phoneticPr fontId="3"/>
  </si>
  <si>
    <t>http://www.toyota-tsusho.com/</t>
    <phoneticPr fontId="3"/>
  </si>
  <si>
    <t>人とボールと観る人の心を動かすサッカーでピッチを席巻し、
全員サッカーで優勝を目指します。</t>
    <phoneticPr fontId="3"/>
  </si>
  <si>
    <t>丸紅(株）</t>
    <phoneticPr fontId="3"/>
  </si>
  <si>
    <t>立教大学体育会サッカー部</t>
    <phoneticPr fontId="3"/>
  </si>
  <si>
    <t>慶應義塾体育会ソッカー部</t>
    <phoneticPr fontId="3"/>
  </si>
  <si>
    <t>FC INAHO</t>
    <phoneticPr fontId="3"/>
  </si>
  <si>
    <t>関西学院高等部サッカー部</t>
    <phoneticPr fontId="3"/>
  </si>
  <si>
    <t>山越 麟太郎</t>
    <phoneticPr fontId="3"/>
  </si>
  <si>
    <t>山田 凌雅</t>
    <phoneticPr fontId="3"/>
  </si>
  <si>
    <t>東京都千代田区大手町2-3-2</t>
    <phoneticPr fontId="3"/>
  </si>
  <si>
    <t>https://www.sumitomocorp.com/ja/jp</t>
    <phoneticPr fontId="3"/>
  </si>
  <si>
    <t>桑野 兼一</t>
    <rPh sb="0" eb="2">
      <t>クワノ</t>
    </rPh>
    <rPh sb="3" eb="5">
      <t>ケンイチ</t>
    </rPh>
    <phoneticPr fontId="3"/>
  </si>
  <si>
    <t>ファンファーレ日立</t>
    <rPh sb="7" eb="9">
      <t>ヒタチ</t>
    </rPh>
    <phoneticPr fontId="3"/>
  </si>
  <si>
    <t>東京都千代田区内幸町2-1-1</t>
    <phoneticPr fontId="3"/>
  </si>
  <si>
    <t>慶應義塾大学理工体育会サッカー部</t>
    <phoneticPr fontId="3"/>
  </si>
  <si>
    <t>東洋大学体育会サッカー部</t>
    <rPh sb="0" eb="2">
      <t>トウヨウ</t>
    </rPh>
    <rPh sb="2" eb="4">
      <t>ダイガク</t>
    </rPh>
    <rPh sb="4" eb="7">
      <t>タイイクカイ</t>
    </rPh>
    <rPh sb="11" eb="12">
      <t>ブ</t>
    </rPh>
    <phoneticPr fontId="3"/>
  </si>
  <si>
    <t>山崎 稜</t>
    <rPh sb="0" eb="2">
      <t>ヤマザキ</t>
    </rPh>
    <rPh sb="3" eb="4">
      <t>リョウ</t>
    </rPh>
    <phoneticPr fontId="3"/>
  </si>
  <si>
    <t>FC府中</t>
    <rPh sb="2" eb="4">
      <t>フチュウ</t>
    </rPh>
    <phoneticPr fontId="3"/>
  </si>
  <si>
    <t>糸井 隆恵</t>
    <rPh sb="0" eb="2">
      <t>イトイ</t>
    </rPh>
    <rPh sb="3" eb="4">
      <t>タカ</t>
    </rPh>
    <rPh sb="4" eb="5">
      <t>メグミ</t>
    </rPh>
    <phoneticPr fontId="3"/>
  </si>
  <si>
    <t>山浦 公裕</t>
  </si>
  <si>
    <t>関西学院大学体育会サッカー部</t>
  </si>
  <si>
    <t>同志社大学三つ葉キッカーズ</t>
  </si>
  <si>
    <t>原 雄之介</t>
  </si>
  <si>
    <t>成城高校サッカー部</t>
  </si>
  <si>
    <t>三田学園高校サッカー部</t>
    <rPh sb="0" eb="2">
      <t>サンダ</t>
    </rPh>
    <rPh sb="2" eb="4">
      <t>ガクエン</t>
    </rPh>
    <rPh sb="4" eb="6">
      <t>コウコウ</t>
    </rPh>
    <rPh sb="10" eb="11">
      <t>ブ</t>
    </rPh>
    <phoneticPr fontId="3"/>
  </si>
  <si>
    <t xml:space="preserve">赤司 廉 </t>
  </si>
  <si>
    <t>上智大学サッカー愛好会イーグル</t>
  </si>
  <si>
    <t>FC GUSTA</t>
  </si>
  <si>
    <t>輕部 竜也</t>
  </si>
  <si>
    <t>F.C.MEISTER</t>
  </si>
  <si>
    <t>原 祥太</t>
  </si>
  <si>
    <t>横浜市立大学体育会サッカー部</t>
  </si>
  <si>
    <t>shunya.ozasa@jfe-shoji.co.jp</t>
  </si>
  <si>
    <t>takaaki.ikeda@jfe-shoji.co.jp</t>
  </si>
  <si>
    <t>西田 将</t>
    <rPh sb="0" eb="2">
      <t>ニシダ</t>
    </rPh>
    <rPh sb="3" eb="4">
      <t>ショウ</t>
    </rPh>
    <phoneticPr fontId="3"/>
  </si>
  <si>
    <t>中井 貴英</t>
    <rPh sb="0" eb="2">
      <t>ナカイ</t>
    </rPh>
    <rPh sb="3" eb="5">
      <t>タカヒデ</t>
    </rPh>
    <phoneticPr fontId="3"/>
  </si>
  <si>
    <t>京都大学体育会サッカー部</t>
    <rPh sb="0" eb="4">
      <t>キョウトダイガク</t>
    </rPh>
    <rPh sb="4" eb="7">
      <t>タイイクカイ</t>
    </rPh>
    <rPh sb="11" eb="12">
      <t>ブ</t>
    </rPh>
    <phoneticPr fontId="3"/>
  </si>
  <si>
    <t>市川 広太朗</t>
  </si>
  <si>
    <t>慶応義塾大学ソッカー部</t>
    <rPh sb="0" eb="4">
      <t>ケイオウギジュク</t>
    </rPh>
    <rPh sb="4" eb="6">
      <t>ダイガク</t>
    </rPh>
    <rPh sb="10" eb="11">
      <t>ブ</t>
    </rPh>
    <phoneticPr fontId="3"/>
  </si>
  <si>
    <t>新野 紘大</t>
  </si>
  <si>
    <t>首都大学東京サッカー部</t>
    <rPh sb="0" eb="6">
      <t>シュトダイガクトウキョウ</t>
    </rPh>
    <rPh sb="10" eb="11">
      <t>ブ</t>
    </rPh>
    <phoneticPr fontId="3"/>
  </si>
  <si>
    <t>矢部 竣也</t>
  </si>
  <si>
    <t>上智大学サッカー愛好会イーグル</t>
    <rPh sb="0" eb="4">
      <t>ジョウチダイガク</t>
    </rPh>
    <phoneticPr fontId="3"/>
  </si>
  <si>
    <t>大阪大学サッカー同好会</t>
  </si>
  <si>
    <t>神戸大学体育会サッカー部</t>
  </si>
  <si>
    <t>同志社大学 三つ葉キッカーズ</t>
  </si>
  <si>
    <t>平池 真吾</t>
  </si>
  <si>
    <t>長谷川 弘樹</t>
  </si>
  <si>
    <t>和田 勇樹</t>
  </si>
  <si>
    <t>明治大学体育会サッカー部</t>
  </si>
  <si>
    <t>芹澤 徹郎</t>
  </si>
  <si>
    <t>森 悠祐</t>
  </si>
  <si>
    <t>中央大学サッカー同好会</t>
  </si>
  <si>
    <t>木戸口 隼也</t>
  </si>
  <si>
    <t>明治大学体同連フットサル部</t>
  </si>
  <si>
    <t>井上 友貴</t>
  </si>
  <si>
    <t>慶応義塾大学ソッカー部</t>
  </si>
  <si>
    <t>斎藤 耕兵</t>
  </si>
  <si>
    <t>山本 純司</t>
  </si>
  <si>
    <t>多摩高校サッカー部</t>
  </si>
  <si>
    <t>静岡高校サッカー部</t>
    <rPh sb="0" eb="2">
      <t>シズオカ</t>
    </rPh>
    <rPh sb="2" eb="4">
      <t>コウコウ</t>
    </rPh>
    <rPh sb="8" eb="9">
      <t>ブ</t>
    </rPh>
    <phoneticPr fontId="3"/>
  </si>
  <si>
    <t>浅井 良介</t>
    <phoneticPr fontId="3"/>
  </si>
  <si>
    <t>学習院大学輔仁会サッカー部</t>
    <phoneticPr fontId="3"/>
  </si>
  <si>
    <t>上智大学サッカー部</t>
    <phoneticPr fontId="3"/>
  </si>
  <si>
    <t>法政大学学団連サッカー部</t>
  </si>
  <si>
    <t>北野 龍之介</t>
    <rPh sb="0" eb="2">
      <t>キタノ</t>
    </rPh>
    <rPh sb="3" eb="6">
      <t>リュウノスケ</t>
    </rPh>
    <phoneticPr fontId="3"/>
  </si>
  <si>
    <t>天王洲FC</t>
    <rPh sb="0" eb="3">
      <t>テンノウズ</t>
    </rPh>
    <phoneticPr fontId="3"/>
  </si>
  <si>
    <t>大塚製薬(株)</t>
    <rPh sb="0" eb="4">
      <t>オオツカセイヤク</t>
    </rPh>
    <rPh sb="4" eb="7">
      <t>カブシキガイシャ</t>
    </rPh>
    <phoneticPr fontId="3"/>
  </si>
  <si>
    <t>河合 将利</t>
    <rPh sb="0" eb="2">
      <t>カワイ</t>
    </rPh>
    <rPh sb="3" eb="4">
      <t>ショウ</t>
    </rPh>
    <phoneticPr fontId="3"/>
  </si>
  <si>
    <t>滋賀大学経済学部サッカー部</t>
    <rPh sb="0" eb="4">
      <t>シガダイガク</t>
    </rPh>
    <rPh sb="4" eb="8">
      <t>ケイザイガクブ</t>
    </rPh>
    <rPh sb="12" eb="13">
      <t>ブ</t>
    </rPh>
    <phoneticPr fontId="3"/>
  </si>
  <si>
    <t>FC. TOHOKU</t>
    <phoneticPr fontId="3"/>
  </si>
  <si>
    <t>神戸大学サッカー部</t>
    <phoneticPr fontId="3"/>
  </si>
  <si>
    <t>室屋 佑介</t>
  </si>
  <si>
    <t>東浦 壮一朗</t>
  </si>
  <si>
    <t xml:space="preserve">早見 元太 </t>
  </si>
  <si>
    <t>佐藤 真梧</t>
  </si>
  <si>
    <t>松山 昌司</t>
  </si>
  <si>
    <t>福寿 和也</t>
  </si>
  <si>
    <t>IBREA FC</t>
  </si>
  <si>
    <t>西田 周平</t>
  </si>
  <si>
    <t>NAUGHTIES</t>
  </si>
  <si>
    <t>慶應義塾大学体育会ソッカー部</t>
    <phoneticPr fontId="3"/>
  </si>
  <si>
    <t>JFE商事(株)</t>
    <phoneticPr fontId="3"/>
  </si>
  <si>
    <t>JFE商事(株)</t>
  </si>
  <si>
    <t>古川 圭輔</t>
  </si>
  <si>
    <t>桐 淳志</t>
  </si>
  <si>
    <t>塩本 寿紀</t>
  </si>
  <si>
    <t>ポーリー・ジョー・マーティン</t>
  </si>
  <si>
    <t>JFE商事エレクトロニクス(株)</t>
  </si>
  <si>
    <t>辻川 誠治</t>
  </si>
  <si>
    <t>三上 尚哉</t>
  </si>
  <si>
    <t>JFE商事鉄鋼建材(株)</t>
  </si>
  <si>
    <t>中川 皓貴</t>
  </si>
  <si>
    <t>小松 拓実</t>
  </si>
  <si>
    <t>亦野 陸生</t>
  </si>
  <si>
    <t>中村 遼河</t>
  </si>
  <si>
    <t>浜松北高校サッカー部</t>
  </si>
  <si>
    <t>内海 大地</t>
  </si>
  <si>
    <t>明治大学グルービーキッズ</t>
    <rPh sb="0" eb="4">
      <t>メイジダイガク</t>
    </rPh>
    <phoneticPr fontId="3"/>
  </si>
  <si>
    <t>G　MCは、試合開始前の整列時に、ハーフタイム中に両チームのキャプテンより主審変更の</t>
    <phoneticPr fontId="3"/>
  </si>
  <si>
    <t>　　申し入れがあり、必要と認めた場合には自らが後半の主審を担当することを宣誓しましたか？</t>
    <phoneticPr fontId="3"/>
  </si>
  <si>
    <t>0か20をタブから選んで下さい</t>
    <rPh sb="9" eb="10">
      <t>エラ</t>
    </rPh>
    <rPh sb="12" eb="13">
      <t>クダ</t>
    </rPh>
    <phoneticPr fontId="3"/>
  </si>
  <si>
    <t>0か10をタブから選んで下さい</t>
    <rPh sb="9" eb="10">
      <t>エラ</t>
    </rPh>
    <rPh sb="12" eb="13">
      <t>クダ</t>
    </rPh>
    <phoneticPr fontId="3"/>
  </si>
  <si>
    <t>／100</t>
    <phoneticPr fontId="3"/>
  </si>
  <si>
    <t>0～-10をタブから選んで下さい（0が一番良い点、-10が一番悪い＝酷い点）</t>
    <rPh sb="10" eb="11">
      <t>エラ</t>
    </rPh>
    <rPh sb="13" eb="14">
      <t>クダ</t>
    </rPh>
    <rPh sb="19" eb="21">
      <t>イチバン</t>
    </rPh>
    <rPh sb="21" eb="22">
      <t>ヨ</t>
    </rPh>
    <rPh sb="23" eb="24">
      <t>テン</t>
    </rPh>
    <rPh sb="29" eb="31">
      <t>イチバン</t>
    </rPh>
    <rPh sb="31" eb="32">
      <t>ワル</t>
    </rPh>
    <rPh sb="34" eb="35">
      <t>ヒド</t>
    </rPh>
    <rPh sb="36" eb="37">
      <t>テン</t>
    </rPh>
    <phoneticPr fontId="3"/>
  </si>
  <si>
    <t>その他酷い点があれば（　）内に記述し、0～-10を選んで下さい。</t>
    <rPh sb="2" eb="3">
      <t>タ</t>
    </rPh>
    <rPh sb="3" eb="4">
      <t>ヒド</t>
    </rPh>
    <rPh sb="5" eb="6">
      <t>テン</t>
    </rPh>
    <rPh sb="13" eb="14">
      <t>ナイ</t>
    </rPh>
    <rPh sb="15" eb="17">
      <t>キジュツ</t>
    </rPh>
    <rPh sb="25" eb="26">
      <t>エラ</t>
    </rPh>
    <rPh sb="28" eb="29">
      <t>クダ</t>
    </rPh>
    <phoneticPr fontId="3"/>
  </si>
  <si>
    <t>（0か12をタブから選んで下さい（0：できていなかった／12：できていた）</t>
    <phoneticPr fontId="3"/>
  </si>
  <si>
    <t>個人情報につき取扱注意</t>
    <rPh sb="0" eb="2">
      <t>コジン</t>
    </rPh>
    <rPh sb="2" eb="4">
      <t>ジョウホウ</t>
    </rPh>
    <rPh sb="7" eb="9">
      <t>トリアツカイ</t>
    </rPh>
    <rPh sb="9" eb="11">
      <t>チュウイ</t>
    </rPh>
    <phoneticPr fontId="3"/>
  </si>
  <si>
    <t>会社名</t>
    <rPh sb="0" eb="2">
      <t>カイシャ</t>
    </rPh>
    <rPh sb="2" eb="3">
      <t>メイ</t>
    </rPh>
    <phoneticPr fontId="3"/>
  </si>
  <si>
    <t>携帯番号</t>
    <rPh sb="0" eb="2">
      <t>ケイタイ</t>
    </rPh>
    <rPh sb="2" eb="4">
      <t>バンゴウ</t>
    </rPh>
    <phoneticPr fontId="3"/>
  </si>
  <si>
    <t>e-mailアドレス</t>
    <phoneticPr fontId="3"/>
  </si>
  <si>
    <t>携帯アドレス</t>
    <rPh sb="0" eb="2">
      <t>ケイタイ</t>
    </rPh>
    <phoneticPr fontId="3"/>
  </si>
  <si>
    <t>三菱商事</t>
    <rPh sb="0" eb="2">
      <t>ミツビシ</t>
    </rPh>
    <rPh sb="2" eb="4">
      <t>ショウジ</t>
    </rPh>
    <phoneticPr fontId="3"/>
  </si>
  <si>
    <t>yamakoshi-r@itochu.co.jp</t>
  </si>
  <si>
    <t>YAMAURA-K@jpn.marubeni.com</t>
  </si>
  <si>
    <t>Tsubasa_Tamura@kanematsu.co.jp</t>
  </si>
  <si>
    <t>Shogo_Muroya@kanematsu.co.jp</t>
  </si>
  <si>
    <t>takeuchiten255@nst.nipponsteel.com</t>
  </si>
  <si>
    <t>komagatashu656@nst.nipponsteel.com</t>
  </si>
  <si>
    <t>阪和興業</t>
    <rPh sb="0" eb="2">
      <t>ハンワ</t>
    </rPh>
    <rPh sb="2" eb="4">
      <t>コウギョウ</t>
    </rPh>
    <phoneticPr fontId="3"/>
  </si>
  <si>
    <t>1.　リーグ構成及び役割表</t>
    <rPh sb="6" eb="8">
      <t>コウセイ</t>
    </rPh>
    <rPh sb="8" eb="9">
      <t>オヨ</t>
    </rPh>
    <rPh sb="10" eb="12">
      <t>ヤクワリ</t>
    </rPh>
    <rPh sb="12" eb="13">
      <t>ヒョウ</t>
    </rPh>
    <phoneticPr fontId="18"/>
  </si>
  <si>
    <t>1部</t>
    <rPh sb="1" eb="2">
      <t>ブ</t>
    </rPh>
    <phoneticPr fontId="18"/>
  </si>
  <si>
    <t>2部</t>
    <rPh sb="1" eb="2">
      <t>ブ</t>
    </rPh>
    <phoneticPr fontId="18"/>
  </si>
  <si>
    <t>双日</t>
  </si>
  <si>
    <t>阪和興業</t>
  </si>
  <si>
    <t>兼松</t>
  </si>
  <si>
    <t>豊田通商</t>
  </si>
  <si>
    <t>＊1</t>
    <phoneticPr fontId="18"/>
  </si>
  <si>
    <t>役割</t>
    <rPh sb="0" eb="2">
      <t>ヤクワリ</t>
    </rPh>
    <phoneticPr fontId="18"/>
  </si>
  <si>
    <t>所属</t>
    <rPh sb="0" eb="2">
      <t>ショゾク</t>
    </rPh>
    <phoneticPr fontId="18"/>
  </si>
  <si>
    <t>氏名</t>
    <rPh sb="0" eb="2">
      <t>シメイ</t>
    </rPh>
    <phoneticPr fontId="18"/>
  </si>
  <si>
    <t>担当</t>
    <rPh sb="0" eb="2">
      <t>タントウ</t>
    </rPh>
    <phoneticPr fontId="18"/>
  </si>
  <si>
    <t>連絡先</t>
    <rPh sb="0" eb="3">
      <t>レンラクサキ</t>
    </rPh>
    <phoneticPr fontId="18"/>
  </si>
  <si>
    <t xml:space="preserve"> 役員会</t>
    <rPh sb="1" eb="3">
      <t>ヤクイン</t>
    </rPh>
    <rPh sb="3" eb="4">
      <t>カイ</t>
    </rPh>
    <phoneticPr fontId="18"/>
  </si>
  <si>
    <t xml:space="preserve"> 丸紅OB</t>
    <rPh sb="1" eb="3">
      <t>マルベニ</t>
    </rPh>
    <phoneticPr fontId="1"/>
  </si>
  <si>
    <t xml:space="preserve"> 金田　博明</t>
    <rPh sb="1" eb="3">
      <t>カネダ</t>
    </rPh>
    <rPh sb="4" eb="6">
      <t>ヒロアキ</t>
    </rPh>
    <phoneticPr fontId="1"/>
  </si>
  <si>
    <t>　総括</t>
    <phoneticPr fontId="18"/>
  </si>
  <si>
    <t xml:space="preserve"> 丸紅　</t>
    <rPh sb="1" eb="3">
      <t>マルベニ</t>
    </rPh>
    <phoneticPr fontId="1"/>
  </si>
  <si>
    <t xml:space="preserve"> 北川　哲也</t>
    <rPh sb="1" eb="3">
      <t>キタガワ</t>
    </rPh>
    <rPh sb="4" eb="6">
      <t>テツヤ</t>
    </rPh>
    <phoneticPr fontId="1"/>
  </si>
  <si>
    <t>Kitagawa-Tetsuya@marubeni.com</t>
    <phoneticPr fontId="18"/>
  </si>
  <si>
    <t xml:space="preserve"> 丸紅</t>
    <rPh sb="1" eb="3">
      <t>マルベニ</t>
    </rPh>
    <phoneticPr fontId="18"/>
  </si>
  <si>
    <t xml:space="preserve"> 伊藤忠商事</t>
    <rPh sb="1" eb="4">
      <t>イトウチュウ</t>
    </rPh>
    <rPh sb="4" eb="6">
      <t>ショウジ</t>
    </rPh>
    <phoneticPr fontId="18"/>
  </si>
  <si>
    <t xml:space="preserve"> 髙柳　賢</t>
    <rPh sb="1" eb="3">
      <t>タカヤナギ</t>
    </rPh>
    <rPh sb="4" eb="5">
      <t>ケン</t>
    </rPh>
    <phoneticPr fontId="18"/>
  </si>
  <si>
    <t xml:space="preserve"> 辻村　純平</t>
    <rPh sb="1" eb="3">
      <t>ツジムラ</t>
    </rPh>
    <rPh sb="4" eb="6">
      <t>ジュンペイ</t>
    </rPh>
    <phoneticPr fontId="18"/>
  </si>
  <si>
    <t>J.Tsujimura@mitsui.com</t>
    <phoneticPr fontId="18"/>
  </si>
  <si>
    <t xml:space="preserve"> 双日</t>
    <rPh sb="1" eb="3">
      <t>ソウジツ</t>
    </rPh>
    <phoneticPr fontId="18"/>
  </si>
  <si>
    <t xml:space="preserve"> 赤司　廉</t>
    <rPh sb="1" eb="3">
      <t>アカシ</t>
    </rPh>
    <rPh sb="4" eb="5">
      <t>カド</t>
    </rPh>
    <phoneticPr fontId="18"/>
  </si>
  <si>
    <t>ren.akashi@mtlo.co.jp</t>
    <phoneticPr fontId="18"/>
  </si>
  <si>
    <t xml:space="preserve"> 主幹事</t>
    <rPh sb="1" eb="4">
      <t>シュカンジ</t>
    </rPh>
    <phoneticPr fontId="18"/>
  </si>
  <si>
    <t>リーグ戦運営</t>
    <phoneticPr fontId="18"/>
  </si>
  <si>
    <t xml:space="preserve"> 主幹事
 補佐</t>
    <rPh sb="1" eb="4">
      <t>シュカンジ</t>
    </rPh>
    <rPh sb="6" eb="8">
      <t>ホサ</t>
    </rPh>
    <phoneticPr fontId="18"/>
  </si>
  <si>
    <t>カップ戦運営、合宿の運営</t>
    <phoneticPr fontId="18"/>
  </si>
  <si>
    <t xml:space="preserve"> 副幹事
 ①</t>
    <rPh sb="1" eb="4">
      <t>フクカンジ</t>
    </rPh>
    <phoneticPr fontId="18"/>
  </si>
  <si>
    <t>試合結果集計</t>
    <rPh sb="0" eb="2">
      <t>シアイ</t>
    </rPh>
    <rPh sb="2" eb="4">
      <t>ケッカ</t>
    </rPh>
    <rPh sb="4" eb="6">
      <t>シュウケイ</t>
    </rPh>
    <phoneticPr fontId="18"/>
  </si>
  <si>
    <t xml:space="preserve"> 副幹事
 ②</t>
    <rPh sb="1" eb="4">
      <t>フクカンジ</t>
    </rPh>
    <phoneticPr fontId="18"/>
  </si>
  <si>
    <t>名簿・チームデータ管理、表彰式運営</t>
    <phoneticPr fontId="18"/>
  </si>
  <si>
    <t xml:space="preserve"> 副幹事
 ③</t>
    <rPh sb="1" eb="4">
      <t>フクカンジ</t>
    </rPh>
    <phoneticPr fontId="18"/>
  </si>
  <si>
    <t>メーリングリスト管理、会議議事録作成</t>
    <rPh sb="8" eb="10">
      <t>カンリ</t>
    </rPh>
    <rPh sb="11" eb="13">
      <t>カイギ</t>
    </rPh>
    <rPh sb="13" eb="16">
      <t>ギジロク</t>
    </rPh>
    <rPh sb="16" eb="18">
      <t>サクセイ</t>
    </rPh>
    <phoneticPr fontId="18"/>
  </si>
  <si>
    <t>・ 主幹事/副幹事は以下のローテーションにより分担される。</t>
    <rPh sb="2" eb="5">
      <t>シュカンジ</t>
    </rPh>
    <rPh sb="6" eb="9">
      <t>フクカンジ</t>
    </rPh>
    <rPh sb="10" eb="12">
      <t>イカ</t>
    </rPh>
    <rPh sb="23" eb="25">
      <t>ブンタン</t>
    </rPh>
    <phoneticPr fontId="18"/>
  </si>
  <si>
    <r>
      <t xml:space="preserve">主幹事
</t>
    </r>
    <r>
      <rPr>
        <sz val="9"/>
        <rFont val="Meiryo UI"/>
        <family val="3"/>
        <charset val="128"/>
      </rPr>
      <t>（年度）</t>
    </r>
    <rPh sb="0" eb="3">
      <t>シュカンジ</t>
    </rPh>
    <rPh sb="5" eb="7">
      <t>ネンド</t>
    </rPh>
    <phoneticPr fontId="18"/>
  </si>
  <si>
    <t>三井物産</t>
    <rPh sb="0" eb="2">
      <t>ミツイ</t>
    </rPh>
    <rPh sb="2" eb="4">
      <t>ブッサン</t>
    </rPh>
    <phoneticPr fontId="18"/>
  </si>
  <si>
    <t>三菱商事</t>
    <rPh sb="0" eb="2">
      <t>ミツビシ</t>
    </rPh>
    <rPh sb="2" eb="4">
      <t>ショウジ</t>
    </rPh>
    <phoneticPr fontId="18"/>
  </si>
  <si>
    <t>丸紅</t>
    <rPh sb="0" eb="2">
      <t>マルベニ</t>
    </rPh>
    <phoneticPr fontId="18"/>
  </si>
  <si>
    <t>伊藤忠</t>
    <rPh sb="0" eb="3">
      <t>イトウチュウ</t>
    </rPh>
    <phoneticPr fontId="18"/>
  </si>
  <si>
    <t>住友商事</t>
    <rPh sb="0" eb="2">
      <t>スミトモ</t>
    </rPh>
    <rPh sb="2" eb="4">
      <t>ショウジ</t>
    </rPh>
    <phoneticPr fontId="18"/>
  </si>
  <si>
    <r>
      <t xml:space="preserve">副幹事
</t>
    </r>
    <r>
      <rPr>
        <sz val="9"/>
        <rFont val="Meiryo UI"/>
        <family val="3"/>
        <charset val="128"/>
      </rPr>
      <t>（年度）</t>
    </r>
    <rPh sb="0" eb="3">
      <t>フクカンジ</t>
    </rPh>
    <rPh sb="5" eb="7">
      <t>ネンド</t>
    </rPh>
    <phoneticPr fontId="18"/>
  </si>
  <si>
    <t>豊田通商</t>
    <rPh sb="0" eb="2">
      <t>トヨタ</t>
    </rPh>
    <rPh sb="2" eb="4">
      <t>ツウショウ</t>
    </rPh>
    <phoneticPr fontId="18"/>
  </si>
  <si>
    <t>伊藤忠丸紅</t>
    <rPh sb="0" eb="3">
      <t>イトウチュウ</t>
    </rPh>
    <rPh sb="3" eb="5">
      <t>マルベニ</t>
    </rPh>
    <phoneticPr fontId="18"/>
  </si>
  <si>
    <t>双日</t>
    <rPh sb="0" eb="1">
      <t>ソウ</t>
    </rPh>
    <rPh sb="1" eb="2">
      <t>ジツ</t>
    </rPh>
    <phoneticPr fontId="18"/>
  </si>
  <si>
    <t>兼松</t>
    <rPh sb="0" eb="2">
      <t>カネマツ</t>
    </rPh>
    <phoneticPr fontId="18"/>
  </si>
  <si>
    <t>JFE商事</t>
    <rPh sb="3" eb="5">
      <t>ショウジ</t>
    </rPh>
    <phoneticPr fontId="18"/>
  </si>
  <si>
    <t>今年度役割</t>
    <rPh sb="0" eb="1">
      <t>コン</t>
    </rPh>
    <phoneticPr fontId="5"/>
  </si>
  <si>
    <t>ﾕﾆﾌｫｰﾑ</t>
    <phoneticPr fontId="5"/>
  </si>
  <si>
    <t>FP</t>
    <phoneticPr fontId="5"/>
  </si>
  <si>
    <t>GK</t>
    <phoneticPr fontId="5"/>
  </si>
  <si>
    <t>過去の
戦績</t>
    <phoneticPr fontId="5"/>
  </si>
  <si>
    <t>審判登録者（5名）</t>
    <rPh sb="0" eb="2">
      <t>シンパン</t>
    </rPh>
    <rPh sb="2" eb="5">
      <t>トウロクシャ</t>
    </rPh>
    <rPh sb="7" eb="8">
      <t>メイ</t>
    </rPh>
    <phoneticPr fontId="5"/>
  </si>
  <si>
    <t>登録No.</t>
    <rPh sb="0" eb="2">
      <t>トウロク</t>
    </rPh>
    <phoneticPr fontId="5"/>
  </si>
  <si>
    <t>氏名</t>
    <rPh sb="0" eb="2">
      <t>シメイ</t>
    </rPh>
    <phoneticPr fontId="5"/>
  </si>
  <si>
    <t>ｸﾞﾙｰﾌﾟ
内外</t>
    <rPh sb="7" eb="9">
      <t>ナイガイ</t>
    </rPh>
    <phoneticPr fontId="5"/>
  </si>
  <si>
    <t>試合時使用欄</t>
    <rPh sb="0" eb="2">
      <t>シアイ</t>
    </rPh>
    <rPh sb="2" eb="3">
      <t>ジ</t>
    </rPh>
    <rPh sb="3" eb="5">
      <t>シヨウ</t>
    </rPh>
    <rPh sb="5" eb="6">
      <t>ラン</t>
    </rPh>
    <phoneticPr fontId="5"/>
  </si>
  <si>
    <t>年齢</t>
    <rPh sb="0" eb="2">
      <t>ネンレイ</t>
    </rPh>
    <phoneticPr fontId="5"/>
  </si>
  <si>
    <t>身長</t>
    <rPh sb="0" eb="2">
      <t>シンチョウ</t>
    </rPh>
    <phoneticPr fontId="5"/>
  </si>
  <si>
    <t>体重</t>
    <rPh sb="0" eb="2">
      <t>タイジュウ</t>
    </rPh>
    <phoneticPr fontId="5"/>
  </si>
  <si>
    <t>ｻｯｶｰ歴</t>
    <rPh sb="4" eb="5">
      <t>レキ</t>
    </rPh>
    <phoneticPr fontId="5"/>
  </si>
  <si>
    <t>ﾎﾟｼﾞｼｮﾝ</t>
    <phoneticPr fontId="5"/>
  </si>
  <si>
    <t>ML登録</t>
    <rPh sb="2" eb="4">
      <t>トウロク</t>
    </rPh>
    <phoneticPr fontId="5"/>
  </si>
  <si>
    <t>前所属チーム</t>
    <rPh sb="0" eb="1">
      <t>マエ</t>
    </rPh>
    <rPh sb="1" eb="3">
      <t>ショゾク</t>
    </rPh>
    <phoneticPr fontId="5"/>
  </si>
  <si>
    <t>勤務先</t>
    <rPh sb="0" eb="3">
      <t>キンムサキ</t>
    </rPh>
    <phoneticPr fontId="5"/>
  </si>
  <si>
    <t>生年月
YYYYMM</t>
    <rPh sb="0" eb="2">
      <t>セイネン</t>
    </rPh>
    <rPh sb="2" eb="3">
      <t>ツキ</t>
    </rPh>
    <phoneticPr fontId="5"/>
  </si>
  <si>
    <t>背番号</t>
    <rPh sb="0" eb="3">
      <t>セバンゴウ</t>
    </rPh>
    <phoneticPr fontId="5"/>
  </si>
  <si>
    <t>先発</t>
    <rPh sb="0" eb="2">
      <t>センパツ</t>
    </rPh>
    <phoneticPr fontId="5"/>
  </si>
  <si>
    <t>得点</t>
    <rPh sb="0" eb="2">
      <t>トクテン</t>
    </rPh>
    <phoneticPr fontId="5"/>
  </si>
  <si>
    <t>警告/退場</t>
    <rPh sb="0" eb="2">
      <t>ケイコク</t>
    </rPh>
    <rPh sb="3" eb="5">
      <t>タイジョウ</t>
    </rPh>
    <phoneticPr fontId="5"/>
  </si>
  <si>
    <t>※本メンバー表に記載されている個人情報について、商社リーグはHPへの記載、試合時におけるメンバー確認、及び各チーム構成メンバー管理の目的においてのみ使用します。</t>
    <rPh sb="34" eb="36">
      <t>キサイ</t>
    </rPh>
    <phoneticPr fontId="5"/>
  </si>
  <si>
    <r>
      <rPr>
        <sz val="10"/>
        <color indexed="9"/>
        <rFont val="Meiryo UI"/>
        <family val="3"/>
        <charset val="128"/>
      </rPr>
      <t>※</t>
    </r>
    <r>
      <rPr>
        <sz val="10"/>
        <rFont val="Meiryo UI"/>
        <family val="3"/>
        <charset val="128"/>
      </rPr>
      <t>商社リーグが上記目的に情報を使用することについて、これらを上記目的で使用することに同意します。</t>
    </r>
    <rPh sb="1" eb="3">
      <t>ショウシャ</t>
    </rPh>
    <phoneticPr fontId="5"/>
  </si>
  <si>
    <t>三島 賢太郎</t>
    <rPh sb="0" eb="2">
      <t>ミシマ</t>
    </rPh>
    <rPh sb="3" eb="6">
      <t>ケンタロウ</t>
    </rPh>
    <phoneticPr fontId="3"/>
  </si>
  <si>
    <t>金沢大学サッカー部</t>
    <rPh sb="0" eb="2">
      <t>カナザワ</t>
    </rPh>
    <rPh sb="2" eb="4">
      <t>ダイガク</t>
    </rPh>
    <rPh sb="8" eb="9">
      <t>ブ</t>
    </rPh>
    <phoneticPr fontId="3"/>
  </si>
  <si>
    <t>大阪大学サッカーサークル F.C.TALOS</t>
  </si>
  <si>
    <t>石川 洋平</t>
    <rPh sb="0" eb="2">
      <t>イシカワ</t>
    </rPh>
    <rPh sb="3" eb="5">
      <t>ヨウヘイ</t>
    </rPh>
    <phoneticPr fontId="3"/>
  </si>
  <si>
    <t>早稲田大学サッカーサークル Sunday S.C.</t>
  </si>
  <si>
    <t>阪和興業</t>
    <rPh sb="0" eb="4">
      <t>ハンワコウギョウ</t>
    </rPh>
    <phoneticPr fontId="3"/>
  </si>
  <si>
    <t>東レ（株）</t>
    <rPh sb="0" eb="1">
      <t>トウ</t>
    </rPh>
    <rPh sb="2" eb="5">
      <t>カブ</t>
    </rPh>
    <phoneticPr fontId="3"/>
  </si>
  <si>
    <t>東レサッカー部</t>
    <rPh sb="0" eb="1">
      <t>トウ</t>
    </rPh>
    <rPh sb="6" eb="7">
      <t>ブ</t>
    </rPh>
    <phoneticPr fontId="3"/>
  </si>
  <si>
    <t>新藤 健人</t>
    <rPh sb="0" eb="2">
      <t>シンドウ</t>
    </rPh>
    <rPh sb="3" eb="5">
      <t>ケント</t>
    </rPh>
    <phoneticPr fontId="3"/>
  </si>
  <si>
    <t>吉田 圭吾</t>
    <rPh sb="0" eb="2">
      <t>ヨシダ</t>
    </rPh>
    <rPh sb="3" eb="5">
      <t>ケイゴ</t>
    </rPh>
    <phoneticPr fontId="3"/>
  </si>
  <si>
    <t>大畑 貴裕</t>
    <rPh sb="0" eb="2">
      <t>オオハタ</t>
    </rPh>
    <rPh sb="3" eb="5">
      <t>タカヒロ</t>
    </rPh>
    <phoneticPr fontId="3"/>
  </si>
  <si>
    <t>金沢高校サッカー部</t>
    <rPh sb="0" eb="2">
      <t>カナザワ</t>
    </rPh>
    <rPh sb="2" eb="4">
      <t>コウコウ</t>
    </rPh>
    <rPh sb="8" eb="9">
      <t>ブ</t>
    </rPh>
    <phoneticPr fontId="3"/>
  </si>
  <si>
    <t>中山 和哉</t>
    <rPh sb="0" eb="2">
      <t>ナカヤマ</t>
    </rPh>
    <rPh sb="3" eb="5">
      <t>カズヤ</t>
    </rPh>
    <phoneticPr fontId="3"/>
  </si>
  <si>
    <t>早稲田大学水曜サッカー会</t>
    <rPh sb="0" eb="3">
      <t>ワセダ</t>
    </rPh>
    <rPh sb="3" eb="5">
      <t>ダイガク</t>
    </rPh>
    <rPh sb="5" eb="7">
      <t>スイヨウ</t>
    </rPh>
    <rPh sb="11" eb="12">
      <t>カイ</t>
    </rPh>
    <phoneticPr fontId="3"/>
  </si>
  <si>
    <t>阿部 敦</t>
    <rPh sb="0" eb="2">
      <t>アベ</t>
    </rPh>
    <rPh sb="3" eb="4">
      <t>アツシ</t>
    </rPh>
    <phoneticPr fontId="3"/>
  </si>
  <si>
    <t>竹田 昌起</t>
    <rPh sb="0" eb="2">
      <t>タケダ</t>
    </rPh>
    <rPh sb="3" eb="4">
      <t>マサ</t>
    </rPh>
    <rPh sb="4" eb="5">
      <t>オ</t>
    </rPh>
    <phoneticPr fontId="3"/>
  </si>
  <si>
    <t>中江 瞭介</t>
    <phoneticPr fontId="3"/>
  </si>
  <si>
    <t>池田 総一郎</t>
    <rPh sb="3" eb="6">
      <t>ソウイチロウ</t>
    </rPh>
    <phoneticPr fontId="3"/>
  </si>
  <si>
    <t>東京外国語大学サッカー部</t>
  </si>
  <si>
    <t>大阪大学体育会サッカー部</t>
    <phoneticPr fontId="3"/>
  </si>
  <si>
    <t>三井物産プラスチック(株)</t>
    <phoneticPr fontId="3"/>
  </si>
  <si>
    <t>三井物産(株)</t>
    <phoneticPr fontId="3"/>
  </si>
  <si>
    <t>立正大学体育会サッカー部</t>
    <rPh sb="0" eb="2">
      <t>リッショウ</t>
    </rPh>
    <rPh sb="2" eb="4">
      <t>ダイガク</t>
    </rPh>
    <rPh sb="4" eb="7">
      <t>タイイクカイ</t>
    </rPh>
    <rPh sb="11" eb="12">
      <t>ブ</t>
    </rPh>
    <phoneticPr fontId="3"/>
  </si>
  <si>
    <t>野村証券(株)</t>
    <rPh sb="0" eb="2">
      <t>ノムラ</t>
    </rPh>
    <rPh sb="2" eb="4">
      <t>ショウケン</t>
    </rPh>
    <phoneticPr fontId="3"/>
  </si>
  <si>
    <t>第一生命保険(株)</t>
    <rPh sb="4" eb="6">
      <t>ホケン</t>
    </rPh>
    <phoneticPr fontId="3"/>
  </si>
  <si>
    <t>工藤 英暉</t>
    <phoneticPr fontId="3"/>
  </si>
  <si>
    <t>EYストラテジー・アンド・コンサルティング(株)</t>
    <rPh sb="22" eb="23">
      <t>カブ</t>
    </rPh>
    <phoneticPr fontId="3"/>
  </si>
  <si>
    <t>菊池 周</t>
    <phoneticPr fontId="3"/>
  </si>
  <si>
    <t>矢坂 天成</t>
    <phoneticPr fontId="3"/>
  </si>
  <si>
    <t>宮崎 諒</t>
    <rPh sb="0" eb="2">
      <t>ミヤザキ</t>
    </rPh>
    <rPh sb="3" eb="4">
      <t>リョウ</t>
    </rPh>
    <phoneticPr fontId="3"/>
  </si>
  <si>
    <t>PHC(株)</t>
    <phoneticPr fontId="3"/>
  </si>
  <si>
    <t>東京都教育委員会</t>
    <rPh sb="0" eb="2">
      <t>トウキョウ</t>
    </rPh>
    <rPh sb="2" eb="3">
      <t>ト</t>
    </rPh>
    <rPh sb="3" eb="5">
      <t>キョウイク</t>
    </rPh>
    <rPh sb="5" eb="8">
      <t>イインカイ</t>
    </rPh>
    <phoneticPr fontId="3"/>
  </si>
  <si>
    <t>東海大高輪台高校</t>
    <rPh sb="0" eb="3">
      <t>トウカイダイ</t>
    </rPh>
    <rPh sb="3" eb="5">
      <t>タカナワ</t>
    </rPh>
    <rPh sb="5" eb="6">
      <t>ダイ</t>
    </rPh>
    <rPh sb="6" eb="8">
      <t>コウコウ</t>
    </rPh>
    <phoneticPr fontId="3"/>
  </si>
  <si>
    <t>栗原 和彰</t>
    <rPh sb="0" eb="2">
      <t>クリハラ</t>
    </rPh>
    <rPh sb="3" eb="4">
      <t>カズ</t>
    </rPh>
    <rPh sb="4" eb="5">
      <t>アキラ</t>
    </rPh>
    <phoneticPr fontId="3"/>
  </si>
  <si>
    <t>JR東日本企画(株)</t>
    <rPh sb="2" eb="3">
      <t>ヒガシ</t>
    </rPh>
    <rPh sb="3" eb="5">
      <t>ニホン</t>
    </rPh>
    <rPh sb="5" eb="7">
      <t>キカク</t>
    </rPh>
    <phoneticPr fontId="3"/>
  </si>
  <si>
    <t>保善高校</t>
    <rPh sb="0" eb="2">
      <t>ホゼン</t>
    </rPh>
    <rPh sb="2" eb="4">
      <t>コウコウ</t>
    </rPh>
    <phoneticPr fontId="3"/>
  </si>
  <si>
    <t>田中 琢也</t>
    <rPh sb="0" eb="2">
      <t>タナカ</t>
    </rPh>
    <rPh sb="3" eb="5">
      <t>タクヤ</t>
    </rPh>
    <phoneticPr fontId="3"/>
  </si>
  <si>
    <t>MF/DF</t>
    <phoneticPr fontId="3"/>
  </si>
  <si>
    <t>日本テレビ放送(株)</t>
    <rPh sb="0" eb="2">
      <t>ニホン</t>
    </rPh>
    <rPh sb="5" eb="7">
      <t>ホウソウ</t>
    </rPh>
    <phoneticPr fontId="3"/>
  </si>
  <si>
    <t>竹内 歩</t>
    <rPh sb="0" eb="2">
      <t>タケウチ</t>
    </rPh>
    <rPh sb="3" eb="4">
      <t>アユ</t>
    </rPh>
    <phoneticPr fontId="3"/>
  </si>
  <si>
    <t>三井住友ファイナンス＆リース(株)</t>
    <rPh sb="0" eb="2">
      <t>ミツイ</t>
    </rPh>
    <rPh sb="2" eb="4">
      <t>スミトモ</t>
    </rPh>
    <phoneticPr fontId="3"/>
  </si>
  <si>
    <t>三菱地所(株)</t>
    <rPh sb="0" eb="2">
      <t>ミツビシ</t>
    </rPh>
    <rPh sb="2" eb="4">
      <t>ジショ</t>
    </rPh>
    <phoneticPr fontId="3"/>
  </si>
  <si>
    <t>日本体育大学サッカー部</t>
    <rPh sb="0" eb="2">
      <t>ニホン</t>
    </rPh>
    <rPh sb="2" eb="4">
      <t>タイイク</t>
    </rPh>
    <rPh sb="4" eb="6">
      <t>ダイガク</t>
    </rPh>
    <rPh sb="10" eb="11">
      <t>ブ</t>
    </rPh>
    <phoneticPr fontId="3"/>
  </si>
  <si>
    <t>三上 舟斗</t>
    <rPh sb="0" eb="2">
      <t>ミカミ</t>
    </rPh>
    <rPh sb="3" eb="4">
      <t>フネ</t>
    </rPh>
    <rPh sb="4" eb="5">
      <t>ト</t>
    </rPh>
    <phoneticPr fontId="3"/>
  </si>
  <si>
    <t>蒔田 浩太郎</t>
    <phoneticPr fontId="3"/>
  </si>
  <si>
    <t>大迫 衝</t>
  </si>
  <si>
    <t>(株)りそな銀行</t>
    <rPh sb="6" eb="8">
      <t>ギンコウ</t>
    </rPh>
    <phoneticPr fontId="3"/>
  </si>
  <si>
    <t>FC.Lazo</t>
    <phoneticPr fontId="3"/>
  </si>
  <si>
    <t>竹辺 侑也</t>
    <rPh sb="0" eb="2">
      <t>タケベ</t>
    </rPh>
    <rPh sb="3" eb="5">
      <t>ユウヤ</t>
    </rPh>
    <phoneticPr fontId="3"/>
  </si>
  <si>
    <t>丸紅メタル(株）</t>
    <rPh sb="0" eb="2">
      <t>マルベニ</t>
    </rPh>
    <phoneticPr fontId="3"/>
  </si>
  <si>
    <t>川鍋 佑太朗</t>
    <rPh sb="0" eb="2">
      <t>カワナベ</t>
    </rPh>
    <rPh sb="3" eb="6">
      <t>ユウタロウ</t>
    </rPh>
    <phoneticPr fontId="3"/>
  </si>
  <si>
    <t>千里高校</t>
    <rPh sb="0" eb="2">
      <t>センリ</t>
    </rPh>
    <rPh sb="2" eb="4">
      <t>コウコウ</t>
    </rPh>
    <phoneticPr fontId="3"/>
  </si>
  <si>
    <t>千葉 俊太郎</t>
    <rPh sb="0" eb="2">
      <t>チバ</t>
    </rPh>
    <rPh sb="3" eb="6">
      <t>シュンタロウ</t>
    </rPh>
    <phoneticPr fontId="3"/>
  </si>
  <si>
    <t>中央大学ALPHARD</t>
    <rPh sb="0" eb="4">
      <t>チュウオウダイガク</t>
    </rPh>
    <phoneticPr fontId="3"/>
  </si>
  <si>
    <t>宮村 碧志</t>
    <rPh sb="0" eb="2">
      <t>ミヤムラ</t>
    </rPh>
    <rPh sb="3" eb="4">
      <t>アオ</t>
    </rPh>
    <rPh sb="4" eb="5">
      <t>シ</t>
    </rPh>
    <phoneticPr fontId="3"/>
  </si>
  <si>
    <t>(株)ベイカレント・コンサルティング</t>
    <phoneticPr fontId="3"/>
  </si>
  <si>
    <t>木村 健志</t>
    <rPh sb="0" eb="2">
      <t>キムラ</t>
    </rPh>
    <rPh sb="3" eb="5">
      <t>タケシ</t>
    </rPh>
    <phoneticPr fontId="3"/>
  </si>
  <si>
    <t>堤 惠杜</t>
    <rPh sb="0" eb="1">
      <t>ツツミ</t>
    </rPh>
    <rPh sb="2" eb="3">
      <t>ケイ</t>
    </rPh>
    <rPh sb="3" eb="4">
      <t>ト</t>
    </rPh>
    <phoneticPr fontId="3"/>
  </si>
  <si>
    <t>同志社大学オレンジピグモンFC</t>
    <rPh sb="0" eb="5">
      <t>ドウシシャダイガク</t>
    </rPh>
    <phoneticPr fontId="3"/>
  </si>
  <si>
    <t>清水 政孝</t>
    <rPh sb="3" eb="5">
      <t>マサタカ</t>
    </rPh>
    <phoneticPr fontId="3"/>
  </si>
  <si>
    <t>慶應義塾大学理工学部体育会サッカー部</t>
    <rPh sb="0" eb="10">
      <t>ケイオウギジュクダイガクリコウガクブ</t>
    </rPh>
    <rPh sb="10" eb="13">
      <t>タイイクカイ</t>
    </rPh>
    <rPh sb="17" eb="18">
      <t>ブ</t>
    </rPh>
    <phoneticPr fontId="3"/>
  </si>
  <si>
    <t>吉田 拓史</t>
    <rPh sb="0" eb="2">
      <t>ヨシダ</t>
    </rPh>
    <rPh sb="3" eb="5">
      <t>タクシ</t>
    </rPh>
    <phoneticPr fontId="3"/>
  </si>
  <si>
    <t>由利 衛</t>
  </si>
  <si>
    <t>山縣 恭平</t>
  </si>
  <si>
    <t>(株)三井住友銀行</t>
    <rPh sb="3" eb="9">
      <t>ミツイスミトモギンコウ</t>
    </rPh>
    <phoneticPr fontId="3"/>
  </si>
  <si>
    <t>三菱UFJ信託銀行(株)</t>
    <rPh sb="0" eb="2">
      <t>ミツビシ</t>
    </rPh>
    <rPh sb="5" eb="7">
      <t>シンタク</t>
    </rPh>
    <rPh sb="7" eb="9">
      <t>ギンコウ</t>
    </rPh>
    <phoneticPr fontId="3"/>
  </si>
  <si>
    <t>成蹊大学</t>
  </si>
  <si>
    <t>同志社大学</t>
  </si>
  <si>
    <t>吉田 昌広</t>
  </si>
  <si>
    <t>DACOTA</t>
  </si>
  <si>
    <t>福井 尚之</t>
  </si>
  <si>
    <t>(株)三菱UFJ銀行</t>
    <phoneticPr fontId="3"/>
  </si>
  <si>
    <t>山田 祥平</t>
  </si>
  <si>
    <t>東洋インキSCホールディングス(株）</t>
  </si>
  <si>
    <t>倉橋 拓也</t>
  </si>
  <si>
    <t>アビームコンサルティング(株)</t>
    <phoneticPr fontId="3"/>
  </si>
  <si>
    <t>時森 祐樹</t>
  </si>
  <si>
    <t>大阪大学サッカー部</t>
  </si>
  <si>
    <t>(株)IMAGICA</t>
    <phoneticPr fontId="3"/>
  </si>
  <si>
    <t>C.A.Bunkyo</t>
  </si>
  <si>
    <t>堀川 智弘</t>
  </si>
  <si>
    <t>早稲田大学稲穂キッカーズ</t>
  </si>
  <si>
    <t>進士 明史</t>
  </si>
  <si>
    <t>(株)クライス・アンド・カンパニー</t>
    <rPh sb="1" eb="2">
      <t>カブ</t>
    </rPh>
    <phoneticPr fontId="3"/>
  </si>
  <si>
    <t>清水 大介</t>
  </si>
  <si>
    <t>富田 浩気</t>
  </si>
  <si>
    <t>桜修館高校サッカー部</t>
    <rPh sb="0" eb="3">
      <t>オウシュウカン</t>
    </rPh>
    <rPh sb="3" eb="5">
      <t>コウコウ</t>
    </rPh>
    <rPh sb="9" eb="10">
      <t>ブ</t>
    </rPh>
    <phoneticPr fontId="3"/>
  </si>
  <si>
    <t>安藤 太樹</t>
    <phoneticPr fontId="3"/>
  </si>
  <si>
    <t>京都大学体育会サッカー部</t>
    <phoneticPr fontId="3"/>
  </si>
  <si>
    <t>安井 迅郎</t>
    <rPh sb="0" eb="2">
      <t>ヤスイ</t>
    </rPh>
    <rPh sb="3" eb="4">
      <t>ジン</t>
    </rPh>
    <rPh sb="4" eb="5">
      <t>ロウ</t>
    </rPh>
    <phoneticPr fontId="3"/>
  </si>
  <si>
    <t>AUELU大阪FC</t>
    <rPh sb="5" eb="7">
      <t>オオサカ</t>
    </rPh>
    <phoneticPr fontId="3"/>
  </si>
  <si>
    <t>阿部 英次郎</t>
    <rPh sb="0" eb="2">
      <t>アベ</t>
    </rPh>
    <rPh sb="3" eb="6">
      <t>エイジロウ</t>
    </rPh>
    <phoneticPr fontId="3"/>
  </si>
  <si>
    <t>山浦 敬史</t>
    <rPh sb="0" eb="2">
      <t>ヤマウラ</t>
    </rPh>
    <rPh sb="3" eb="5">
      <t>ケイシ</t>
    </rPh>
    <phoneticPr fontId="3"/>
  </si>
  <si>
    <t>双日(株)</t>
    <rPh sb="2" eb="5">
      <t>カブ</t>
    </rPh>
    <phoneticPr fontId="3"/>
  </si>
  <si>
    <t>(株)長谷工コーポレーション</t>
    <rPh sb="0" eb="3">
      <t>カブ</t>
    </rPh>
    <phoneticPr fontId="3"/>
  </si>
  <si>
    <t>日本食研(株)</t>
    <rPh sb="4" eb="7">
      <t>カブ</t>
    </rPh>
    <phoneticPr fontId="3"/>
  </si>
  <si>
    <t>(株)NSD</t>
    <rPh sb="0" eb="3">
      <t>カブ</t>
    </rPh>
    <phoneticPr fontId="3"/>
  </si>
  <si>
    <t>AGC(株)</t>
    <rPh sb="3" eb="6">
      <t>カブ</t>
    </rPh>
    <phoneticPr fontId="3"/>
  </si>
  <si>
    <t>日本製鉄(株)</t>
    <rPh sb="4" eb="7">
      <t>カブ</t>
    </rPh>
    <phoneticPr fontId="3"/>
  </si>
  <si>
    <t>双日建材(株)</t>
    <rPh sb="4" eb="7">
      <t>カブ</t>
    </rPh>
    <phoneticPr fontId="3"/>
  </si>
  <si>
    <t>双日プラネット(株)</t>
    <rPh sb="7" eb="10">
      <t>カブ</t>
    </rPh>
    <phoneticPr fontId="3"/>
  </si>
  <si>
    <t>(株)メタルワン</t>
    <rPh sb="0" eb="3">
      <t>カブ</t>
    </rPh>
    <phoneticPr fontId="3"/>
  </si>
  <si>
    <t>双日(株)</t>
  </si>
  <si>
    <t>愛工大名電高校サッカー部</t>
    <rPh sb="0" eb="3">
      <t>アイコウダイ</t>
    </rPh>
    <rPh sb="3" eb="7">
      <t>メイデンコウコウ</t>
    </rPh>
    <rPh sb="11" eb="12">
      <t>ブ</t>
    </rPh>
    <phoneticPr fontId="3"/>
  </si>
  <si>
    <t>吉安 洸</t>
    <rPh sb="0" eb="2">
      <t>ヨシヤス</t>
    </rPh>
    <rPh sb="3" eb="4">
      <t>コウ</t>
    </rPh>
    <phoneticPr fontId="3"/>
  </si>
  <si>
    <t>FCエルフ</t>
    <phoneticPr fontId="3"/>
  </si>
  <si>
    <t>河合 瑞季</t>
    <rPh sb="0" eb="2">
      <t>カワイ</t>
    </rPh>
    <rPh sb="3" eb="4">
      <t>ズイ</t>
    </rPh>
    <rPh sb="4" eb="5">
      <t>キ</t>
    </rPh>
    <phoneticPr fontId="3"/>
  </si>
  <si>
    <t>永満 凌</t>
    <rPh sb="0" eb="2">
      <t>ナガミツ</t>
    </rPh>
    <rPh sb="3" eb="4">
      <t>リョウ</t>
    </rPh>
    <phoneticPr fontId="3"/>
  </si>
  <si>
    <t>双日プラネット(株)</t>
    <rPh sb="0" eb="2">
      <t>ソウジツ</t>
    </rPh>
    <rPh sb="7" eb="10">
      <t>カブ</t>
    </rPh>
    <phoneticPr fontId="3"/>
  </si>
  <si>
    <t>早稲田大学CHUTAR</t>
    <rPh sb="0" eb="5">
      <t>ワセダダイガク</t>
    </rPh>
    <phoneticPr fontId="3"/>
  </si>
  <si>
    <t>増永 紘輔</t>
    <rPh sb="0" eb="2">
      <t>マスナガ</t>
    </rPh>
    <rPh sb="3" eb="5">
      <t>コウスケ</t>
    </rPh>
    <phoneticPr fontId="3"/>
  </si>
  <si>
    <t>(株)YCP Solidiance</t>
    <phoneticPr fontId="3"/>
  </si>
  <si>
    <t>三村 翼</t>
    <rPh sb="0" eb="2">
      <t>ミムラ</t>
    </rPh>
    <rPh sb="3" eb="4">
      <t>ツバサ</t>
    </rPh>
    <phoneticPr fontId="3"/>
  </si>
  <si>
    <t>エスビー食品(株)</t>
    <rPh sb="4" eb="6">
      <t>ショクヒン</t>
    </rPh>
    <phoneticPr fontId="3"/>
  </si>
  <si>
    <t>明治大学ESPERANZA</t>
  </si>
  <si>
    <t>Hosei Football Labo</t>
  </si>
  <si>
    <t>伊藤忠丸紅住商テクノスチール(株)</t>
    <rPh sb="0" eb="5">
      <t>イトウチュウマルベニ</t>
    </rPh>
    <rPh sb="5" eb="7">
      <t>スミショウ</t>
    </rPh>
    <phoneticPr fontId="3"/>
  </si>
  <si>
    <t>立命館大学体育会サッカー部</t>
    <rPh sb="0" eb="3">
      <t>リツメイカン</t>
    </rPh>
    <rPh sb="3" eb="5">
      <t>ダイガク</t>
    </rPh>
    <rPh sb="5" eb="8">
      <t>タイイクカイ</t>
    </rPh>
    <rPh sb="12" eb="13">
      <t>ブ</t>
    </rPh>
    <phoneticPr fontId="3"/>
  </si>
  <si>
    <t>FC TARO</t>
  </si>
  <si>
    <t>不参加</t>
    <rPh sb="0" eb="3">
      <t>フサンカ</t>
    </rPh>
    <phoneticPr fontId="5"/>
  </si>
  <si>
    <t>法政大学ｻｯｶｰｻｰｸﾙ</t>
  </si>
  <si>
    <t>松井 健一郎</t>
    <rPh sb="0" eb="2">
      <t>マツイ</t>
    </rPh>
    <rPh sb="3" eb="6">
      <t>ケンイチロウ</t>
    </rPh>
    <phoneticPr fontId="3"/>
  </si>
  <si>
    <t>JACPAサッカークラブ</t>
    <phoneticPr fontId="3"/>
  </si>
  <si>
    <t>飯泉 優人</t>
    <rPh sb="0" eb="2">
      <t>イイズミ</t>
    </rPh>
    <rPh sb="3" eb="5">
      <t>ユウト</t>
    </rPh>
    <phoneticPr fontId="3"/>
  </si>
  <si>
    <t>平澤 遼</t>
    <rPh sb="0" eb="2">
      <t>ヒラサワ</t>
    </rPh>
    <rPh sb="3" eb="4">
      <t>リョウ</t>
    </rPh>
    <phoneticPr fontId="3"/>
  </si>
  <si>
    <t>石橋 岳也</t>
    <rPh sb="0" eb="2">
      <t>イシバシ</t>
    </rPh>
    <rPh sb="3" eb="4">
      <t>タケ</t>
    </rPh>
    <rPh sb="4" eb="5">
      <t>ヤ</t>
    </rPh>
    <phoneticPr fontId="3"/>
  </si>
  <si>
    <t>TEAM GO SHOW</t>
  </si>
  <si>
    <t>関大一高ｻｯｶｰ部</t>
  </si>
  <si>
    <t>中村 篤利</t>
    <rPh sb="0" eb="2">
      <t>ナカムラ</t>
    </rPh>
    <rPh sb="3" eb="4">
      <t>アツ</t>
    </rPh>
    <rPh sb="4" eb="5">
      <t>トシ</t>
    </rPh>
    <phoneticPr fontId="3"/>
  </si>
  <si>
    <t>小澤 一輝</t>
    <rPh sb="0" eb="2">
      <t>オザワ</t>
    </rPh>
    <rPh sb="3" eb="5">
      <t>カズテル</t>
    </rPh>
    <phoneticPr fontId="3"/>
  </si>
  <si>
    <t>吉林 大幹</t>
    <rPh sb="0" eb="1">
      <t>キチ</t>
    </rPh>
    <rPh sb="1" eb="2">
      <t>バヤシ</t>
    </rPh>
    <rPh sb="3" eb="4">
      <t>ダイ</t>
    </rPh>
    <rPh sb="4" eb="5">
      <t>ミキ</t>
    </rPh>
    <phoneticPr fontId="3"/>
  </si>
  <si>
    <t>酒井 祐輔</t>
    <rPh sb="0" eb="2">
      <t>サカイ</t>
    </rPh>
    <rPh sb="3" eb="5">
      <t>ユウスケ</t>
    </rPh>
    <phoneticPr fontId="3"/>
  </si>
  <si>
    <t>本島 大吾</t>
    <phoneticPr fontId="3"/>
  </si>
  <si>
    <t>明治大学ｻｯｶｰｻｰｸﾙ</t>
  </si>
  <si>
    <t>江本 敬嗣</t>
    <phoneticPr fontId="3"/>
  </si>
  <si>
    <t>長井 勇希</t>
    <rPh sb="0" eb="2">
      <t>ナガイ</t>
    </rPh>
    <rPh sb="3" eb="5">
      <t>ユウキ</t>
    </rPh>
    <phoneticPr fontId="3"/>
  </si>
  <si>
    <t>南山大学ｻｯｶｰ部</t>
  </si>
  <si>
    <t>松室 迅紀</t>
    <rPh sb="0" eb="2">
      <t>マツムロ</t>
    </rPh>
    <phoneticPr fontId="3"/>
  </si>
  <si>
    <t>森崎 悟</t>
    <rPh sb="0" eb="2">
      <t>モリサキ</t>
    </rPh>
    <rPh sb="3" eb="4">
      <t>サトル</t>
    </rPh>
    <phoneticPr fontId="3"/>
  </si>
  <si>
    <t>大出 勝紀</t>
    <rPh sb="0" eb="2">
      <t>オオイデ</t>
    </rPh>
    <rPh sb="3" eb="4">
      <t>カツ</t>
    </rPh>
    <rPh sb="4" eb="5">
      <t>キ</t>
    </rPh>
    <phoneticPr fontId="3"/>
  </si>
  <si>
    <t>石川 祐輝</t>
    <rPh sb="0" eb="2">
      <t>イシカワ</t>
    </rPh>
    <rPh sb="3" eb="4">
      <t>スケ</t>
    </rPh>
    <rPh sb="4" eb="5">
      <t>テル</t>
    </rPh>
    <phoneticPr fontId="3"/>
  </si>
  <si>
    <t>守部 信博</t>
    <rPh sb="0" eb="2">
      <t>モリベ</t>
    </rPh>
    <rPh sb="3" eb="5">
      <t>ノブヒロ</t>
    </rPh>
    <phoneticPr fontId="3"/>
  </si>
  <si>
    <t>岡崎 浩之</t>
    <rPh sb="0" eb="2">
      <t>オカザキ</t>
    </rPh>
    <rPh sb="3" eb="5">
      <t>ヒロユキ</t>
    </rPh>
    <phoneticPr fontId="3"/>
  </si>
  <si>
    <t>藤澤 朗</t>
    <rPh sb="0" eb="1">
      <t>フジ</t>
    </rPh>
    <rPh sb="1" eb="2">
      <t>サワ</t>
    </rPh>
    <rPh sb="3" eb="4">
      <t>ロウ</t>
    </rPh>
    <phoneticPr fontId="3"/>
  </si>
  <si>
    <t>田口 宏仁</t>
    <rPh sb="0" eb="2">
      <t>タグチ</t>
    </rPh>
    <rPh sb="3" eb="4">
      <t>ヒロシ</t>
    </rPh>
    <rPh sb="4" eb="5">
      <t>ジン</t>
    </rPh>
    <phoneticPr fontId="3"/>
  </si>
  <si>
    <t>岩崎 颯</t>
    <rPh sb="0" eb="2">
      <t>イワサキ</t>
    </rPh>
    <rPh sb="3" eb="4">
      <t>ハヤテ</t>
    </rPh>
    <phoneticPr fontId="3"/>
  </si>
  <si>
    <t>安部 悠太</t>
    <rPh sb="0" eb="2">
      <t>アベ</t>
    </rPh>
    <rPh sb="3" eb="5">
      <t>ユウタ</t>
    </rPh>
    <phoneticPr fontId="3"/>
  </si>
  <si>
    <t>土屋 僚太郎</t>
    <phoneticPr fontId="3"/>
  </si>
  <si>
    <t>桐生 海月</t>
    <rPh sb="0" eb="2">
      <t>キリュウ</t>
    </rPh>
    <rPh sb="3" eb="4">
      <t>ウミ</t>
    </rPh>
    <rPh sb="4" eb="5">
      <t>ツキ</t>
    </rPh>
    <phoneticPr fontId="3"/>
  </si>
  <si>
    <t>遠西 亮太</t>
    <rPh sb="0" eb="1">
      <t>トオ</t>
    </rPh>
    <rPh sb="1" eb="2">
      <t>ニシ</t>
    </rPh>
    <rPh sb="3" eb="5">
      <t>リョウタ</t>
    </rPh>
    <phoneticPr fontId="3"/>
  </si>
  <si>
    <t>園田 翼</t>
    <rPh sb="0" eb="2">
      <t>ソノダ</t>
    </rPh>
    <rPh sb="3" eb="4">
      <t>ツバサ</t>
    </rPh>
    <phoneticPr fontId="3"/>
  </si>
  <si>
    <t>増田 洋平</t>
    <rPh sb="0" eb="2">
      <t>マスダ</t>
    </rPh>
    <rPh sb="3" eb="5">
      <t>ヨウヘイ</t>
    </rPh>
    <phoneticPr fontId="3"/>
  </si>
  <si>
    <t>島香 太貴</t>
    <rPh sb="0" eb="2">
      <t>シマカ</t>
    </rPh>
    <rPh sb="3" eb="5">
      <t>タイキ</t>
    </rPh>
    <phoneticPr fontId="3"/>
  </si>
  <si>
    <t>多田 敦史</t>
    <rPh sb="0" eb="2">
      <t>タダ</t>
    </rPh>
    <rPh sb="3" eb="4">
      <t>アツシ</t>
    </rPh>
    <rPh sb="4" eb="5">
      <t>シ</t>
    </rPh>
    <phoneticPr fontId="3"/>
  </si>
  <si>
    <t>洛南高校ｻｯｶｰ部</t>
  </si>
  <si>
    <t>安東 愛哲</t>
    <rPh sb="0" eb="2">
      <t>アンドウ</t>
    </rPh>
    <rPh sb="3" eb="4">
      <t>アイ</t>
    </rPh>
    <rPh sb="4" eb="5">
      <t>テツ</t>
    </rPh>
    <phoneticPr fontId="3"/>
  </si>
  <si>
    <t>三木 啓成</t>
    <rPh sb="0" eb="2">
      <t>ミキ</t>
    </rPh>
    <rPh sb="3" eb="4">
      <t>ケイ</t>
    </rPh>
    <rPh sb="4" eb="5">
      <t>ナル</t>
    </rPh>
    <phoneticPr fontId="3"/>
  </si>
  <si>
    <t>辻澤 亮二</t>
  </si>
  <si>
    <t>原田 健利</t>
    <rPh sb="0" eb="2">
      <t>ハラダ</t>
    </rPh>
    <rPh sb="3" eb="4">
      <t>ケン</t>
    </rPh>
    <rPh sb="4" eb="5">
      <t>リ</t>
    </rPh>
    <phoneticPr fontId="3"/>
  </si>
  <si>
    <t>駒形 俊太郎</t>
    <phoneticPr fontId="3"/>
  </si>
  <si>
    <t>吉澤 優人</t>
    <phoneticPr fontId="3"/>
  </si>
  <si>
    <t>APUｻｯｶｰｻｰｸﾙ</t>
    <phoneticPr fontId="3"/>
  </si>
  <si>
    <t>竹内 天馬</t>
    <phoneticPr fontId="3"/>
  </si>
  <si>
    <t>https://www.nst.nipponsteel.com/</t>
    <phoneticPr fontId="3"/>
  </si>
  <si>
    <t>東京都中央区日本橋二丁目7番1号</t>
    <phoneticPr fontId="3"/>
  </si>
  <si>
    <t>日鉄物産</t>
    <rPh sb="0" eb="2">
      <t>ニッテツ</t>
    </rPh>
    <rPh sb="2" eb="4">
      <t>ブッサン</t>
    </rPh>
    <phoneticPr fontId="3"/>
  </si>
  <si>
    <t>komatsu-shingo@hanwa.co.jp</t>
    <phoneticPr fontId="3"/>
  </si>
  <si>
    <t>nakaya-jumpei@hanwa.co.jp</t>
    <phoneticPr fontId="3"/>
  </si>
  <si>
    <t>佐藤 航</t>
    <rPh sb="0" eb="2">
      <t>サトウ</t>
    </rPh>
    <rPh sb="3" eb="4">
      <t>ワタル</t>
    </rPh>
    <phoneticPr fontId="3"/>
  </si>
  <si>
    <t>篠田 健人</t>
    <rPh sb="0" eb="2">
      <t>シノダ</t>
    </rPh>
    <rPh sb="3" eb="5">
      <t>ケント</t>
    </rPh>
    <phoneticPr fontId="3"/>
  </si>
  <si>
    <t>中川 翔太</t>
    <phoneticPr fontId="3"/>
  </si>
  <si>
    <t>小池 宏和</t>
    <phoneticPr fontId="3"/>
  </si>
  <si>
    <t>藤井 弦二郎</t>
    <phoneticPr fontId="3"/>
  </si>
  <si>
    <t>yamada-r@itc-rl.co.jp</t>
  </si>
  <si>
    <t>菊池 周</t>
    <rPh sb="0" eb="2">
      <t>キクチ</t>
    </rPh>
    <rPh sb="3" eb="4">
      <t>シュウ</t>
    </rPh>
    <phoneticPr fontId="3"/>
  </si>
  <si>
    <t>ANDO-TAIKI@jpn.marubeni.com</t>
  </si>
  <si>
    <t>山浦 敬史</t>
  </si>
  <si>
    <t>ABE-EIJIRO@jpn.marubeni.com</t>
  </si>
  <si>
    <t>安井 迅郎</t>
  </si>
  <si>
    <t>YASUI-T@jpn.marubeni.com</t>
  </si>
  <si>
    <t>J　F　E商事</t>
    <rPh sb="5" eb="7">
      <t>ショウジ</t>
    </rPh>
    <phoneticPr fontId="3"/>
  </si>
  <si>
    <t>t.shiihara@kitc.co.jp</t>
  </si>
  <si>
    <t>田村 翼</t>
  </si>
  <si>
    <t>室屋 礁瑚</t>
  </si>
  <si>
    <t>伊東 周敏</t>
    <rPh sb="3" eb="4">
      <t>マワ</t>
    </rPh>
    <rPh sb="4" eb="5">
      <t>トシ</t>
    </rPh>
    <phoneticPr fontId="3"/>
  </si>
  <si>
    <t>Chumin_Ito@kanematsu.co.jp</t>
  </si>
  <si>
    <t>竹内 天馬</t>
  </si>
  <si>
    <t>駒形 俊太郎</t>
  </si>
  <si>
    <t>yoshizawayuu742@nst.nipponsteel.com</t>
  </si>
  <si>
    <t>1位</t>
    <rPh sb="1" eb="2">
      <t>イ</t>
    </rPh>
    <phoneticPr fontId="18"/>
  </si>
  <si>
    <t>2位</t>
    <rPh sb="1" eb="2">
      <t>イ</t>
    </rPh>
    <phoneticPr fontId="18"/>
  </si>
  <si>
    <t>住友商事</t>
    <phoneticPr fontId="18"/>
  </si>
  <si>
    <t>3位</t>
    <rPh sb="1" eb="2">
      <t>イ</t>
    </rPh>
    <phoneticPr fontId="18"/>
  </si>
  <si>
    <t>4位</t>
    <rPh sb="1" eb="2">
      <t>イ</t>
    </rPh>
    <phoneticPr fontId="18"/>
  </si>
  <si>
    <t>5位</t>
    <rPh sb="1" eb="2">
      <t>イ</t>
    </rPh>
    <phoneticPr fontId="18"/>
  </si>
  <si>
    <t>日鉄物産</t>
    <rPh sb="0" eb="4">
      <t>ニッテツブッサン</t>
    </rPh>
    <phoneticPr fontId="18"/>
  </si>
  <si>
    <t>6位</t>
    <rPh sb="1" eb="2">
      <t>イ</t>
    </rPh>
    <phoneticPr fontId="18"/>
  </si>
  <si>
    <t>k-takayanagi@itochu-shokuhin.co.jp</t>
    <phoneticPr fontId="18"/>
  </si>
  <si>
    <t>　表彰式、OB企画</t>
    <rPh sb="1" eb="3">
      <t>ヒョウショウ</t>
    </rPh>
    <rPh sb="3" eb="4">
      <t>シキ</t>
    </rPh>
    <rPh sb="7" eb="9">
      <t>キカク</t>
    </rPh>
    <phoneticPr fontId="18"/>
  </si>
  <si>
    <t xml:space="preserve"> 浅井　隼也</t>
    <phoneticPr fontId="18"/>
  </si>
  <si>
    <t>ASAI-SHUNYA@marubeni.com</t>
  </si>
  <si>
    <t xml:space="preserve"> 伊藤忠商事</t>
    <rPh sb="1" eb="6">
      <t>イトウチュウショウジ</t>
    </rPh>
    <phoneticPr fontId="18"/>
  </si>
  <si>
    <t xml:space="preserve"> 山田　凌雅</t>
    <phoneticPr fontId="18"/>
  </si>
  <si>
    <t>yamada-r@itc-rl.co.jp</t>
    <phoneticPr fontId="18"/>
  </si>
  <si>
    <t xml:space="preserve"> 小坂　亮介</t>
    <phoneticPr fontId="18"/>
  </si>
  <si>
    <t>kosaka-r@itochu.co.jp</t>
    <phoneticPr fontId="18"/>
  </si>
  <si>
    <r>
      <t>氏名(</t>
    </r>
    <r>
      <rPr>
        <sz val="14"/>
        <color indexed="10"/>
        <rFont val="Meiryo UI"/>
        <family val="3"/>
        <charset val="128"/>
      </rPr>
      <t>ﾌﾙﾈｰﾑ</t>
    </r>
    <r>
      <rPr>
        <sz val="14"/>
        <rFont val="Meiryo UI"/>
        <family val="3"/>
        <charset val="128"/>
      </rPr>
      <t>)</t>
    </r>
    <rPh sb="0" eb="2">
      <t>シメイ</t>
    </rPh>
    <phoneticPr fontId="3"/>
  </si>
  <si>
    <r>
      <t>主審（</t>
    </r>
    <r>
      <rPr>
        <sz val="14"/>
        <color indexed="10"/>
        <rFont val="Meiryo UI"/>
        <family val="3"/>
        <charset val="128"/>
      </rPr>
      <t>フルネーム</t>
    </r>
    <r>
      <rPr>
        <sz val="14"/>
        <rFont val="Meiryo UI"/>
        <family val="3"/>
        <charset val="128"/>
      </rPr>
      <t>）</t>
    </r>
    <rPh sb="0" eb="1">
      <t>シュ</t>
    </rPh>
    <rPh sb="1" eb="2">
      <t>シン</t>
    </rPh>
    <phoneticPr fontId="3"/>
  </si>
  <si>
    <r>
      <t>副審（</t>
    </r>
    <r>
      <rPr>
        <sz val="14"/>
        <color indexed="10"/>
        <rFont val="Meiryo UI"/>
        <family val="3"/>
        <charset val="128"/>
      </rPr>
      <t>フルネーム</t>
    </r>
    <r>
      <rPr>
        <sz val="14"/>
        <rFont val="Meiryo UI"/>
        <family val="3"/>
        <charset val="128"/>
      </rPr>
      <t>）</t>
    </r>
    <rPh sb="0" eb="1">
      <t>フク</t>
    </rPh>
    <rPh sb="1" eb="2">
      <t>シン</t>
    </rPh>
    <phoneticPr fontId="3"/>
  </si>
  <si>
    <r>
      <t>警告・退場者（</t>
    </r>
    <r>
      <rPr>
        <sz val="11"/>
        <color indexed="10"/>
        <rFont val="Meiryo UI"/>
        <family val="3"/>
        <charset val="128"/>
      </rPr>
      <t>フルネーム</t>
    </r>
    <r>
      <rPr>
        <sz val="11"/>
        <rFont val="Meiryo UI"/>
        <family val="3"/>
        <charset val="128"/>
      </rPr>
      <t>）</t>
    </r>
    <rPh sb="0" eb="2">
      <t>ケイコク</t>
    </rPh>
    <rPh sb="3" eb="5">
      <t>タイジョウ</t>
    </rPh>
    <rPh sb="5" eb="6">
      <t>シャ</t>
    </rPh>
    <phoneticPr fontId="3"/>
  </si>
  <si>
    <r>
      <t xml:space="preserve">■ジャッジ </t>
    </r>
    <r>
      <rPr>
        <sz val="14"/>
        <color indexed="12"/>
        <rFont val="Meiryo UI"/>
        <family val="3"/>
        <charset val="128"/>
      </rPr>
      <t>（0～5をタブから選んで下さい＝レンジ。5が一番良い点）</t>
    </r>
    <phoneticPr fontId="3"/>
  </si>
  <si>
    <t>(株)長谷工コーポレーション</t>
    <rPh sb="0" eb="3">
      <t>カブ</t>
    </rPh>
    <rPh sb="3" eb="6">
      <t>ハセコウ</t>
    </rPh>
    <phoneticPr fontId="3"/>
  </si>
  <si>
    <t>青木 太我</t>
    <rPh sb="0" eb="2">
      <t>アオキ</t>
    </rPh>
    <rPh sb="3" eb="5">
      <t>タイガ</t>
    </rPh>
    <phoneticPr fontId="3"/>
  </si>
  <si>
    <t>香港SC</t>
    <rPh sb="0" eb="2">
      <t>ホンコン</t>
    </rPh>
    <phoneticPr fontId="3"/>
  </si>
  <si>
    <t>辻井 啓晶</t>
    <rPh sb="0" eb="2">
      <t>ツジイ</t>
    </rPh>
    <rPh sb="3" eb="4">
      <t>ケイ</t>
    </rPh>
    <rPh sb="4" eb="5">
      <t>アキ</t>
    </rPh>
    <phoneticPr fontId="3"/>
  </si>
  <si>
    <t>北陵ユナイテッド</t>
    <rPh sb="0" eb="2">
      <t>ホクリョウ</t>
    </rPh>
    <phoneticPr fontId="3"/>
  </si>
  <si>
    <t>Saigon Japan Football Club</t>
    <phoneticPr fontId="3"/>
  </si>
  <si>
    <t>(株)コスモスイニシア</t>
    <rPh sb="0" eb="3">
      <t>カブ</t>
    </rPh>
    <phoneticPr fontId="3"/>
  </si>
  <si>
    <t>堀田 敦</t>
  </si>
  <si>
    <t>(株）七十七銀行</t>
    <rPh sb="3" eb="4">
      <t>ナナ</t>
    </rPh>
    <rPh sb="4" eb="5">
      <t>ジュウ</t>
    </rPh>
    <rPh sb="5" eb="6">
      <t>ナナ</t>
    </rPh>
    <rPh sb="6" eb="8">
      <t>ギンコウ</t>
    </rPh>
    <phoneticPr fontId="3"/>
  </si>
  <si>
    <t>森本 泰介</t>
    <rPh sb="0" eb="2">
      <t>モリモト</t>
    </rPh>
    <rPh sb="3" eb="5">
      <t>タイスケ</t>
    </rPh>
    <phoneticPr fontId="3"/>
  </si>
  <si>
    <t>富士通(株)</t>
    <rPh sb="0" eb="3">
      <t>フジツウ</t>
    </rPh>
    <rPh sb="4" eb="5">
      <t>カブ</t>
    </rPh>
    <phoneticPr fontId="3"/>
  </si>
  <si>
    <t>高橋 誠一郎</t>
    <rPh sb="0" eb="2">
      <t>タカハシ</t>
    </rPh>
    <rPh sb="3" eb="6">
      <t>セイイチロウ</t>
    </rPh>
    <phoneticPr fontId="3"/>
  </si>
  <si>
    <t>東北大学サッカー部</t>
    <rPh sb="0" eb="2">
      <t>トウホク</t>
    </rPh>
    <rPh sb="2" eb="4">
      <t>ダイガク</t>
    </rPh>
    <rPh sb="8" eb="9">
      <t>ブ</t>
    </rPh>
    <phoneticPr fontId="3"/>
  </si>
  <si>
    <t>東海旅客鉄道(株)</t>
    <rPh sb="0" eb="6">
      <t>トウカイリョカクテツドウ</t>
    </rPh>
    <rPh sb="7" eb="8">
      <t>カブ</t>
    </rPh>
    <phoneticPr fontId="3"/>
  </si>
  <si>
    <t>(株)fundbook</t>
    <rPh sb="1" eb="2">
      <t>カブ</t>
    </rPh>
    <phoneticPr fontId="3"/>
  </si>
  <si>
    <t>今野 譲</t>
    <rPh sb="0" eb="2">
      <t>コンノ</t>
    </rPh>
    <rPh sb="3" eb="4">
      <t>ジョウ</t>
    </rPh>
    <phoneticPr fontId="3"/>
  </si>
  <si>
    <t>中島 慧</t>
    <rPh sb="0" eb="2">
      <t>ナカジマ</t>
    </rPh>
    <rPh sb="3" eb="4">
      <t>サトシ</t>
    </rPh>
    <phoneticPr fontId="3"/>
  </si>
  <si>
    <t>佐川 友規</t>
    <rPh sb="0" eb="2">
      <t>サガワ</t>
    </rPh>
    <rPh sb="3" eb="4">
      <t>トモ</t>
    </rPh>
    <rPh sb="4" eb="5">
      <t>キ</t>
    </rPh>
    <phoneticPr fontId="3"/>
  </si>
  <si>
    <t>一橋大学ア式蹴球部</t>
    <rPh sb="0" eb="4">
      <t>ヒトツバシダイガク</t>
    </rPh>
    <rPh sb="5" eb="6">
      <t>シキ</t>
    </rPh>
    <rPh sb="6" eb="9">
      <t>シュウキュウブ</t>
    </rPh>
    <phoneticPr fontId="3"/>
  </si>
  <si>
    <t>青木 大高</t>
    <rPh sb="0" eb="2">
      <t>アオキ</t>
    </rPh>
    <rPh sb="3" eb="4">
      <t>オオ</t>
    </rPh>
    <rPh sb="4" eb="5">
      <t>タカ</t>
    </rPh>
    <phoneticPr fontId="3"/>
  </si>
  <si>
    <t>東京工業大サッカー部</t>
    <rPh sb="0" eb="4">
      <t>トウキョウコウギョウ</t>
    </rPh>
    <rPh sb="9" eb="10">
      <t>ブ</t>
    </rPh>
    <phoneticPr fontId="3"/>
  </si>
  <si>
    <t>伊藤 直樹</t>
    <rPh sb="0" eb="2">
      <t>イトウ</t>
    </rPh>
    <rPh sb="3" eb="5">
      <t>ナオキ</t>
    </rPh>
    <phoneticPr fontId="3"/>
  </si>
  <si>
    <t>三井物産(株)</t>
  </si>
  <si>
    <t>名古屋大学サッカー部</t>
    <rPh sb="0" eb="5">
      <t>ナゴヤダイガク</t>
    </rPh>
    <rPh sb="9" eb="10">
      <t>ブ</t>
    </rPh>
    <phoneticPr fontId="3"/>
  </si>
  <si>
    <t>三井住友銀行（株）</t>
    <rPh sb="0" eb="4">
      <t>ミツイスミトモ</t>
    </rPh>
    <rPh sb="4" eb="6">
      <t>ギンコウ</t>
    </rPh>
    <rPh sb="6" eb="9">
      <t>カブ</t>
    </rPh>
    <phoneticPr fontId="3"/>
  </si>
  <si>
    <t>大阪外国語大学サッカー部</t>
    <rPh sb="0" eb="2">
      <t>オオサカ</t>
    </rPh>
    <rPh sb="2" eb="5">
      <t>ガイコクゴ</t>
    </rPh>
    <rPh sb="5" eb="7">
      <t>ダイガク</t>
    </rPh>
    <rPh sb="11" eb="12">
      <t>ブ</t>
    </rPh>
    <phoneticPr fontId="3"/>
  </si>
  <si>
    <t>中村 怜</t>
    <rPh sb="0" eb="2">
      <t>ナカムラ</t>
    </rPh>
    <rPh sb="3" eb="4">
      <t>レイ</t>
    </rPh>
    <phoneticPr fontId="3"/>
  </si>
  <si>
    <t>2部優勝&amp;1部昇格</t>
    <rPh sb="6" eb="7">
      <t>ブ</t>
    </rPh>
    <rPh sb="7" eb="9">
      <t>ショウカク</t>
    </rPh>
    <phoneticPr fontId="3"/>
  </si>
  <si>
    <t>昨年度メンバー中心に、ベテラン、中堅、若手の
総合力で2部優勝と1部昇格を狙う。</t>
    <phoneticPr fontId="3"/>
  </si>
  <si>
    <t>2部3位（5勝0分3敗）</t>
    <phoneticPr fontId="5"/>
  </si>
  <si>
    <t>不参加</t>
    <phoneticPr fontId="5"/>
  </si>
  <si>
    <t>2部4位（1勝0分3敗）</t>
    <phoneticPr fontId="5"/>
  </si>
  <si>
    <t>2部1位（4勝1分0敗）</t>
    <rPh sb="1" eb="2">
      <t>ブ</t>
    </rPh>
    <rPh sb="3" eb="4">
      <t>イ</t>
    </rPh>
    <rPh sb="6" eb="7">
      <t>ショウ</t>
    </rPh>
    <rPh sb="8" eb="9">
      <t>ワケ</t>
    </rPh>
    <rPh sb="10" eb="11">
      <t>ハイ</t>
    </rPh>
    <phoneticPr fontId="5"/>
  </si>
  <si>
    <t>小笹、岩出、池田、中村、椎原</t>
    <phoneticPr fontId="3"/>
  </si>
  <si>
    <t>年度 2部所属</t>
    <rPh sb="0" eb="2">
      <t>ネンド</t>
    </rPh>
    <rPh sb="4" eb="5">
      <t>ブ</t>
    </rPh>
    <rPh sb="5" eb="7">
      <t>ショゾク</t>
    </rPh>
    <phoneticPr fontId="3"/>
  </si>
  <si>
    <t>会社名（チーム名）</t>
    <phoneticPr fontId="3"/>
  </si>
  <si>
    <t>JFE商事</t>
  </si>
  <si>
    <t>東京都千代田区大手町1-9-5</t>
    <phoneticPr fontId="3"/>
  </si>
  <si>
    <t>https://www.jfe-shoji.co.jp/</t>
    <phoneticPr fontId="3"/>
  </si>
  <si>
    <t>＜プルダウン＞</t>
    <phoneticPr fontId="3"/>
  </si>
  <si>
    <t>-</t>
  </si>
  <si>
    <t>※開幕前は提出期限を入力。</t>
    <rPh sb="1" eb="3">
      <t>カイマク</t>
    </rPh>
    <rPh sb="3" eb="4">
      <t>マエ</t>
    </rPh>
    <rPh sb="5" eb="7">
      <t>テイシュツ</t>
    </rPh>
    <rPh sb="7" eb="9">
      <t>キゲン</t>
    </rPh>
    <rPh sb="10" eb="12">
      <t>ニュウリョク</t>
    </rPh>
    <phoneticPr fontId="3"/>
  </si>
  <si>
    <t>主幹事（リーグ戦運営、会議運営）</t>
    <rPh sb="0" eb="3">
      <t>シュカンジ</t>
    </rPh>
    <rPh sb="11" eb="13">
      <t>カイギ</t>
    </rPh>
    <rPh sb="13" eb="15">
      <t>ウンエイ</t>
    </rPh>
    <phoneticPr fontId="3"/>
  </si>
  <si>
    <r>
      <t>(H)</t>
    </r>
    <r>
      <rPr>
        <sz val="10"/>
        <rFont val="Meiryo UI"/>
        <family val="3"/>
        <charset val="128"/>
      </rPr>
      <t xml:space="preserve"> 　　</t>
    </r>
    <phoneticPr fontId="5"/>
  </si>
  <si>
    <t>黄/黒/黒</t>
    <phoneticPr fontId="3"/>
  </si>
  <si>
    <r>
      <t>(A)</t>
    </r>
    <r>
      <rPr>
        <sz val="10"/>
        <rFont val="Meiryo UI"/>
        <family val="3"/>
        <charset val="128"/>
      </rPr>
      <t xml:space="preserve">     </t>
    </r>
    <phoneticPr fontId="5"/>
  </si>
  <si>
    <t>紺/紺/紺</t>
    <phoneticPr fontId="3"/>
  </si>
  <si>
    <t>※開幕後は毎月の更新期限を入力。</t>
    <rPh sb="1" eb="4">
      <t>カイマクゴ</t>
    </rPh>
    <rPh sb="5" eb="7">
      <t>マイゲツ</t>
    </rPh>
    <rPh sb="8" eb="10">
      <t>コウシン</t>
    </rPh>
    <rPh sb="10" eb="12">
      <t>キゲン</t>
    </rPh>
    <rPh sb="13" eb="15">
      <t>ニュウリョク</t>
    </rPh>
    <phoneticPr fontId="3"/>
  </si>
  <si>
    <t>主幹事補佐（カップ戦、合宿運営）</t>
    <rPh sb="0" eb="5">
      <t>シュカンジホサ</t>
    </rPh>
    <rPh sb="9" eb="10">
      <t>セン</t>
    </rPh>
    <rPh sb="11" eb="13">
      <t>ガッシュク</t>
    </rPh>
    <rPh sb="13" eb="15">
      <t>ウンエイ</t>
    </rPh>
    <phoneticPr fontId="3"/>
  </si>
  <si>
    <t>赤/赤/赤</t>
    <phoneticPr fontId="3"/>
  </si>
  <si>
    <t>青/青/青</t>
    <phoneticPr fontId="3"/>
  </si>
  <si>
    <t>副幹事（試合結果集計）</t>
    <rPh sb="0" eb="3">
      <t>フクカンジ</t>
    </rPh>
    <phoneticPr fontId="3"/>
  </si>
  <si>
    <t>今期目標</t>
    <phoneticPr fontId="3"/>
  </si>
  <si>
    <t>＜提出先＞</t>
    <rPh sb="1" eb="3">
      <t>テイシュツ</t>
    </rPh>
    <phoneticPr fontId="3"/>
  </si>
  <si>
    <t>副幹事（名簿・チームデータ管理、表彰式運営）</t>
    <rPh sb="0" eb="3">
      <t>フクカンジ</t>
    </rPh>
    <phoneticPr fontId="3"/>
  </si>
  <si>
    <t>2023年度副幹事（兼松）</t>
    <rPh sb="4" eb="6">
      <t>ネンド</t>
    </rPh>
    <rPh sb="6" eb="9">
      <t>フクカンジ</t>
    </rPh>
    <rPh sb="10" eb="12">
      <t>カネマツ</t>
    </rPh>
    <phoneticPr fontId="3"/>
  </si>
  <si>
    <t>副幹事（メーリングリスト管理、会議議事録作成）</t>
    <rPh sb="0" eb="3">
      <t>フクカンジ</t>
    </rPh>
    <phoneticPr fontId="3"/>
  </si>
  <si>
    <t xml:space="preserve"> 田村 翼</t>
  </si>
  <si>
    <t xml:space="preserve"> 淺川 諒</t>
  </si>
  <si>
    <t>Ryo_Asakawa@kanematsu.co.jp</t>
  </si>
  <si>
    <t xml:space="preserve"> 曽根原 好起</t>
  </si>
  <si>
    <t>Koki_Sonehara@kanematsu.co.jp</t>
  </si>
  <si>
    <t>伊藤忠商事</t>
    <phoneticPr fontId="3"/>
  </si>
  <si>
    <t>＜提出期限＞</t>
    <rPh sb="1" eb="3">
      <t>テイシュツ</t>
    </rPh>
    <rPh sb="3" eb="5">
      <t>キゲン</t>
    </rPh>
    <phoneticPr fontId="3"/>
  </si>
  <si>
    <t>伊藤忠丸紅鉄鋼</t>
    <phoneticPr fontId="3"/>
  </si>
  <si>
    <t>8月4日（金）</t>
    <rPh sb="1" eb="2">
      <t>ガツ</t>
    </rPh>
    <rPh sb="3" eb="4">
      <t>ニチ</t>
    </rPh>
    <rPh sb="5" eb="6">
      <t>キン</t>
    </rPh>
    <phoneticPr fontId="3"/>
  </si>
  <si>
    <t>住友商事</t>
  </si>
  <si>
    <t>日鉄物産</t>
  </si>
  <si>
    <t>丸紅</t>
  </si>
  <si>
    <t>三井物産</t>
  </si>
  <si>
    <t>三菱商事</t>
  </si>
  <si>
    <r>
      <t xml:space="preserve">1
</t>
    </r>
    <r>
      <rPr>
        <sz val="10"/>
        <rFont val="Meiryo UI"/>
        <family val="3"/>
        <charset val="128"/>
      </rPr>
      <t>代表</t>
    </r>
    <rPh sb="2" eb="4">
      <t>ダイヒョウ</t>
    </rPh>
    <phoneticPr fontId="3"/>
  </si>
  <si>
    <t>小笹 竣也</t>
    <phoneticPr fontId="3"/>
  </si>
  <si>
    <t>明治大学ESPERANZA</t>
    <phoneticPr fontId="3"/>
  </si>
  <si>
    <r>
      <t xml:space="preserve">2
</t>
    </r>
    <r>
      <rPr>
        <sz val="10"/>
        <rFont val="Meiryo UI"/>
        <family val="3"/>
        <charset val="128"/>
      </rPr>
      <t>代表</t>
    </r>
    <rPh sb="2" eb="4">
      <t>ダイヒョウ</t>
    </rPh>
    <phoneticPr fontId="3"/>
  </si>
  <si>
    <t>池田 隆明</t>
    <phoneticPr fontId="3"/>
  </si>
  <si>
    <t>桐蔭学園サッカー部</t>
    <phoneticPr fontId="3"/>
  </si>
  <si>
    <r>
      <t xml:space="preserve">3
</t>
    </r>
    <r>
      <rPr>
        <sz val="10"/>
        <rFont val="Meiryo UI"/>
        <family val="3"/>
        <charset val="128"/>
      </rPr>
      <t>代表</t>
    </r>
    <rPh sb="2" eb="4">
      <t>ダイヒョウ</t>
    </rPh>
    <phoneticPr fontId="3"/>
  </si>
  <si>
    <t>椎原 太郎</t>
    <phoneticPr fontId="3"/>
  </si>
  <si>
    <t>高輪高校サッカー部</t>
    <phoneticPr fontId="3"/>
  </si>
  <si>
    <t>ケー・アンド・アイ特殊管販売(株)</t>
    <phoneticPr fontId="3"/>
  </si>
  <si>
    <r>
      <t xml:space="preserve">4
</t>
    </r>
    <r>
      <rPr>
        <sz val="10"/>
        <rFont val="Meiryo UI"/>
        <family val="3"/>
        <charset val="128"/>
      </rPr>
      <t>代表</t>
    </r>
    <rPh sb="2" eb="4">
      <t>ダイヒョウ</t>
    </rPh>
    <phoneticPr fontId="3"/>
  </si>
  <si>
    <t>村井 昇</t>
    <rPh sb="0" eb="2">
      <t>ムライ</t>
    </rPh>
    <rPh sb="3" eb="4">
      <t>ノボル</t>
    </rPh>
    <phoneticPr fontId="3"/>
  </si>
  <si>
    <t>Esperanza SC</t>
    <phoneticPr fontId="3"/>
  </si>
  <si>
    <t>年度 1部所属</t>
    <rPh sb="0" eb="2">
      <t>ネンド</t>
    </rPh>
    <rPh sb="4" eb="5">
      <t>ブ</t>
    </rPh>
    <rPh sb="5" eb="7">
      <t>ショゾク</t>
    </rPh>
    <phoneticPr fontId="3"/>
  </si>
  <si>
    <r>
      <t xml:space="preserve">5
</t>
    </r>
    <r>
      <rPr>
        <sz val="10"/>
        <rFont val="Meiryo UI"/>
        <family val="3"/>
        <charset val="128"/>
      </rPr>
      <t>代表</t>
    </r>
    <rPh sb="2" eb="4">
      <t>ダイヒョウ</t>
    </rPh>
    <phoneticPr fontId="3"/>
  </si>
  <si>
    <t>柴田 悠吏</t>
    <rPh sb="0" eb="2">
      <t>シバタ</t>
    </rPh>
    <phoneticPr fontId="3"/>
  </si>
  <si>
    <t>大同FC</t>
    <rPh sb="0" eb="2">
      <t>ダイドウ</t>
    </rPh>
    <phoneticPr fontId="3"/>
  </si>
  <si>
    <t>DubaiBlue</t>
    <phoneticPr fontId="3"/>
  </si>
  <si>
    <t>joure</t>
    <phoneticPr fontId="3"/>
  </si>
  <si>
    <t>FC NIPPON SINGAPORE</t>
    <phoneticPr fontId="3"/>
  </si>
  <si>
    <t>荒瀬 晃太</t>
    <rPh sb="0" eb="2">
      <t>アラセ</t>
    </rPh>
    <rPh sb="3" eb="5">
      <t>コウタ</t>
    </rPh>
    <phoneticPr fontId="7"/>
  </si>
  <si>
    <t>デリカッターズ</t>
    <phoneticPr fontId="3"/>
  </si>
  <si>
    <t>川村 洋平</t>
    <rPh sb="0" eb="2">
      <t>カワムラ</t>
    </rPh>
    <rPh sb="3" eb="5">
      <t>ヨウヘイ</t>
    </rPh>
    <phoneticPr fontId="7"/>
  </si>
  <si>
    <t>浜松南高校サッカー部</t>
  </si>
  <si>
    <t>幕張総合高校サッカー部</t>
  </si>
  <si>
    <t>青山学院大学理工サッカー部</t>
  </si>
  <si>
    <t>長澤 幸大</t>
  </si>
  <si>
    <t>小澤 稜</t>
    <rPh sb="0" eb="2">
      <t>オザワ</t>
    </rPh>
    <rPh sb="3" eb="4">
      <t>リョウ</t>
    </rPh>
    <phoneticPr fontId="7"/>
  </si>
  <si>
    <t>上智大学ゴキマルズF.C.</t>
    <rPh sb="0" eb="4">
      <t>ジョウチダイガク</t>
    </rPh>
    <phoneticPr fontId="7"/>
  </si>
  <si>
    <t>岩出 隆徳</t>
    <rPh sb="0" eb="2">
      <t>イワデ</t>
    </rPh>
    <rPh sb="3" eb="5">
      <t>タカノリ</t>
    </rPh>
    <phoneticPr fontId="7"/>
  </si>
  <si>
    <t>上智大学サッカー部</t>
    <rPh sb="0" eb="4">
      <t>ジョウチダイガク</t>
    </rPh>
    <rPh sb="8" eb="9">
      <t>ブ</t>
    </rPh>
    <phoneticPr fontId="7"/>
  </si>
  <si>
    <t>林 竜也</t>
    <rPh sb="0" eb="1">
      <t>ハヤシ</t>
    </rPh>
    <rPh sb="2" eb="4">
      <t>タツヤ</t>
    </rPh>
    <phoneticPr fontId="7"/>
  </si>
  <si>
    <t>星 知希</t>
    <rPh sb="0" eb="1">
      <t>ホシ</t>
    </rPh>
    <rPh sb="2" eb="4">
      <t>トモキ</t>
    </rPh>
    <phoneticPr fontId="7"/>
  </si>
  <si>
    <t>青山学院大学理工サッカー部</t>
    <rPh sb="0" eb="2">
      <t>アオヤマ</t>
    </rPh>
    <rPh sb="2" eb="4">
      <t>ガクイン</t>
    </rPh>
    <rPh sb="4" eb="6">
      <t>ダイガク</t>
    </rPh>
    <rPh sb="6" eb="8">
      <t>リコウ</t>
    </rPh>
    <rPh sb="12" eb="13">
      <t>ブ</t>
    </rPh>
    <phoneticPr fontId="7"/>
  </si>
  <si>
    <t>冨永 晃平</t>
    <rPh sb="0" eb="2">
      <t>トミナガ</t>
    </rPh>
    <rPh sb="3" eb="5">
      <t>コウヘイ</t>
    </rPh>
    <phoneticPr fontId="7"/>
  </si>
  <si>
    <t>三枝 千馬</t>
    <rPh sb="0" eb="2">
      <t>サエグサ</t>
    </rPh>
    <rPh sb="3" eb="4">
      <t>セン</t>
    </rPh>
    <rPh sb="4" eb="5">
      <t>ウマ</t>
    </rPh>
    <phoneticPr fontId="7"/>
  </si>
  <si>
    <t>橋本 洸希</t>
    <rPh sb="0" eb="2">
      <t>ハシモト</t>
    </rPh>
    <phoneticPr fontId="2"/>
  </si>
  <si>
    <t>有馬高校サッカー部</t>
    <rPh sb="0" eb="2">
      <t>アリマ</t>
    </rPh>
    <rPh sb="2" eb="4">
      <t>コウコウ</t>
    </rPh>
    <rPh sb="8" eb="9">
      <t>ブ</t>
    </rPh>
    <phoneticPr fontId="3"/>
  </si>
  <si>
    <t>石原 佑磨</t>
  </si>
  <si>
    <t>名古屋高校サッカー部</t>
    <rPh sb="0" eb="3">
      <t>ナゴヤ</t>
    </rPh>
    <rPh sb="3" eb="5">
      <t>コウコウ</t>
    </rPh>
    <rPh sb="9" eb="10">
      <t>ブ</t>
    </rPh>
    <phoneticPr fontId="3"/>
  </si>
  <si>
    <t>梅津 慎介</t>
  </si>
  <si>
    <t>獨協埼玉高校サッカー部</t>
    <rPh sb="0" eb="4">
      <t>ドッキョウサイタマ</t>
    </rPh>
    <rPh sb="4" eb="6">
      <t>コウコウ</t>
    </rPh>
    <rPh sb="10" eb="11">
      <t>ブ</t>
    </rPh>
    <phoneticPr fontId="3"/>
  </si>
  <si>
    <t>船木 裕文</t>
  </si>
  <si>
    <t>明治大学生田サッカー部</t>
    <rPh sb="0" eb="4">
      <t>メイジダイガク</t>
    </rPh>
    <rPh sb="4" eb="6">
      <t>イクタ</t>
    </rPh>
    <rPh sb="10" eb="11">
      <t>ブ</t>
    </rPh>
    <phoneticPr fontId="3"/>
  </si>
  <si>
    <t>吉田 岳晴</t>
    <rPh sb="0" eb="2">
      <t>ヨシダ</t>
    </rPh>
    <rPh sb="3" eb="4">
      <t>タケ</t>
    </rPh>
    <rPh sb="4" eb="5">
      <t>ハ</t>
    </rPh>
    <phoneticPr fontId="3"/>
  </si>
  <si>
    <t>関西大学体育会サッカー部</t>
    <phoneticPr fontId="3"/>
  </si>
  <si>
    <t>中川遼哉</t>
  </si>
  <si>
    <t>豊中高校サッカー部</t>
    <phoneticPr fontId="3"/>
  </si>
  <si>
    <t>野村 悠</t>
    <phoneticPr fontId="3"/>
  </si>
  <si>
    <t>同志社国際高校サッカー部</t>
    <rPh sb="0" eb="3">
      <t>ドウシシャ</t>
    </rPh>
    <rPh sb="3" eb="5">
      <t>コクサイ</t>
    </rPh>
    <rPh sb="5" eb="7">
      <t>コウコウ</t>
    </rPh>
    <rPh sb="11" eb="12">
      <t>ブ</t>
    </rPh>
    <phoneticPr fontId="3"/>
  </si>
  <si>
    <t>柴本 今日平</t>
    <rPh sb="0" eb="2">
      <t>シバモト</t>
    </rPh>
    <rPh sb="3" eb="5">
      <t>キョウ</t>
    </rPh>
    <rPh sb="5" eb="6">
      <t>ヒラ</t>
    </rPh>
    <phoneticPr fontId="3"/>
  </si>
  <si>
    <t>木村 洸介</t>
  </si>
  <si>
    <t>(株)Leaner Technologies</t>
    <phoneticPr fontId="3"/>
  </si>
  <si>
    <t>荒友キッカーズ</t>
    <phoneticPr fontId="3"/>
  </si>
  <si>
    <t>野村證券(株)</t>
    <rPh sb="0" eb="2">
      <t>ノムラ</t>
    </rPh>
    <rPh sb="2" eb="4">
      <t>ショウケン</t>
    </rPh>
    <phoneticPr fontId="3"/>
  </si>
  <si>
    <t>角井 伸行</t>
    <rPh sb="0" eb="2">
      <t>カドイ</t>
    </rPh>
    <rPh sb="3" eb="5">
      <t>ノブユキ</t>
    </rPh>
    <phoneticPr fontId="7"/>
  </si>
  <si>
    <t>(株)パソナ</t>
    <phoneticPr fontId="3"/>
  </si>
  <si>
    <t>藤井 康平</t>
    <rPh sb="0" eb="2">
      <t>フジイ</t>
    </rPh>
    <rPh sb="3" eb="5">
      <t>コウヘイ</t>
    </rPh>
    <phoneticPr fontId="7"/>
  </si>
  <si>
    <t>山岡 ガザンファリ 功</t>
    <rPh sb="0" eb="2">
      <t>ヤマオカ</t>
    </rPh>
    <rPh sb="10" eb="11">
      <t>イサオ</t>
    </rPh>
    <phoneticPr fontId="7"/>
  </si>
  <si>
    <t>FCデスペラード</t>
  </si>
  <si>
    <t>(株)イーグランド</t>
  </si>
  <si>
    <t>岡田 慎</t>
    <rPh sb="0" eb="2">
      <t>オカダ</t>
    </rPh>
    <rPh sb="3" eb="4">
      <t>マコト</t>
    </rPh>
    <phoneticPr fontId="3"/>
  </si>
  <si>
    <t>浦和東高校サッカー部</t>
    <rPh sb="0" eb="2">
      <t>ウラワ</t>
    </rPh>
    <rPh sb="2" eb="3">
      <t>ヒガシ</t>
    </rPh>
    <rPh sb="3" eb="5">
      <t>コウコウ</t>
    </rPh>
    <rPh sb="9" eb="10">
      <t>ブ</t>
    </rPh>
    <phoneticPr fontId="3"/>
  </si>
  <si>
    <t>レバレジーズ(株)</t>
  </si>
  <si>
    <t>阿部 洋平</t>
    <rPh sb="0" eb="2">
      <t>アベ</t>
    </rPh>
    <rPh sb="3" eb="5">
      <t>ヨウヘイ</t>
    </rPh>
    <phoneticPr fontId="7"/>
  </si>
  <si>
    <t>石井 智也</t>
    <rPh sb="0" eb="2">
      <t>イシイ</t>
    </rPh>
    <rPh sb="3" eb="5">
      <t>トモヤ</t>
    </rPh>
    <phoneticPr fontId="7"/>
  </si>
  <si>
    <t>米山 昇吾</t>
    <rPh sb="0" eb="2">
      <t>ヨネヤマ</t>
    </rPh>
    <rPh sb="3" eb="4">
      <t>ノボル</t>
    </rPh>
    <rPh sb="4" eb="5">
      <t>サトル</t>
    </rPh>
    <phoneticPr fontId="3"/>
  </si>
  <si>
    <t>(株)竹中工務店</t>
    <rPh sb="3" eb="8">
      <t>タケナカコウムテン</t>
    </rPh>
    <phoneticPr fontId="3"/>
  </si>
  <si>
    <t>神山 知也</t>
    <rPh sb="0" eb="2">
      <t>カミヤマ</t>
    </rPh>
    <rPh sb="3" eb="4">
      <t>チ</t>
    </rPh>
    <rPh sb="4" eb="5">
      <t>ナリ</t>
    </rPh>
    <phoneticPr fontId="3"/>
  </si>
  <si>
    <t>ソフトバンクグループ(株)</t>
  </si>
  <si>
    <t>年度 1部所属</t>
  </si>
  <si>
    <t>白/白/白</t>
    <phoneticPr fontId="3"/>
  </si>
  <si>
    <t>緑/緑/緑</t>
    <phoneticPr fontId="3"/>
  </si>
  <si>
    <t>黄/黄/黄</t>
    <phoneticPr fontId="3"/>
  </si>
  <si>
    <t>2023年商社リーグ優勝</t>
    <phoneticPr fontId="3"/>
  </si>
  <si>
    <t>総合力で商社リーグ連覇を目指します。</t>
    <rPh sb="0" eb="3">
      <t>ソウゴウリョク</t>
    </rPh>
    <rPh sb="4" eb="6">
      <t>ショウシャ</t>
    </rPh>
    <rPh sb="9" eb="11">
      <t>レンパ</t>
    </rPh>
    <rPh sb="12" eb="14">
      <t>メザ</t>
    </rPh>
    <phoneticPr fontId="3"/>
  </si>
  <si>
    <t>1部3位（2勝4分2敗）</t>
    <phoneticPr fontId="3"/>
  </si>
  <si>
    <t>1部1位（6勝1分1敗）</t>
    <phoneticPr fontId="3"/>
  </si>
  <si>
    <t>コロナにより途中棄権</t>
    <phoneticPr fontId="3"/>
  </si>
  <si>
    <t>１部1位（4勝0分0敗）</t>
    <phoneticPr fontId="3"/>
  </si>
  <si>
    <t>１部1位（4勝0分0敗）</t>
    <phoneticPr fontId="5"/>
  </si>
  <si>
    <t>山田、小坂、森、中江、西田</t>
    <rPh sb="0" eb="2">
      <t>ヤマダ</t>
    </rPh>
    <rPh sb="3" eb="5">
      <t>コサカ</t>
    </rPh>
    <rPh sb="6" eb="7">
      <t>モリ</t>
    </rPh>
    <rPh sb="8" eb="10">
      <t>ナカエ</t>
    </rPh>
    <rPh sb="11" eb="13">
      <t>ニシダ</t>
    </rPh>
    <phoneticPr fontId="3"/>
  </si>
  <si>
    <t>早稲田大学理工サッカー部</t>
    <phoneticPr fontId="3"/>
  </si>
  <si>
    <t>小坂 亮介</t>
    <phoneticPr fontId="3"/>
  </si>
  <si>
    <t>東京理科大学I部体育局サッカー部</t>
    <phoneticPr fontId="3"/>
  </si>
  <si>
    <t>森 啓太</t>
    <phoneticPr fontId="3"/>
  </si>
  <si>
    <t>大谷 一樹</t>
    <phoneticPr fontId="3"/>
  </si>
  <si>
    <t>大阪大学サッカー部</t>
    <phoneticPr fontId="3"/>
  </si>
  <si>
    <t>藤尾 悠河</t>
    <phoneticPr fontId="3"/>
  </si>
  <si>
    <t>筑波大学蹴球部</t>
    <phoneticPr fontId="3"/>
  </si>
  <si>
    <t>髙柳 賢</t>
  </si>
  <si>
    <t>FC GUSTA（早稲田大学サッカーサークル）</t>
  </si>
  <si>
    <t>中井 英晶</t>
  </si>
  <si>
    <t>神戸大学サッカー部</t>
  </si>
  <si>
    <t>山西 鉄</t>
  </si>
  <si>
    <t>渡部 晃史</t>
    <rPh sb="0" eb="2">
      <t>ワタベ</t>
    </rPh>
    <rPh sb="3" eb="5">
      <t>アキフミ</t>
    </rPh>
    <phoneticPr fontId="54"/>
  </si>
  <si>
    <t>古田 秀之</t>
    <phoneticPr fontId="3"/>
  </si>
  <si>
    <t>（株）日本アクセス</t>
    <rPh sb="0" eb="3">
      <t>カブ</t>
    </rPh>
    <rPh sb="3" eb="5">
      <t>ニホン</t>
    </rPh>
    <phoneticPr fontId="53"/>
  </si>
  <si>
    <t>BLT Japan（株）</t>
    <rPh sb="9" eb="12">
      <t>カブ</t>
    </rPh>
    <phoneticPr fontId="53"/>
  </si>
  <si>
    <t>藤井 海斗</t>
    <rPh sb="0" eb="2">
      <t>フジイ</t>
    </rPh>
    <rPh sb="3" eb="5">
      <t>カイト</t>
    </rPh>
    <phoneticPr fontId="8"/>
  </si>
  <si>
    <t>滋賀大学経済学部サッカー部</t>
    <rPh sb="0" eb="2">
      <t>シガ</t>
    </rPh>
    <rPh sb="2" eb="4">
      <t>ダイガク</t>
    </rPh>
    <rPh sb="4" eb="6">
      <t>ケイザイ</t>
    </rPh>
    <rPh sb="6" eb="8">
      <t>ガクブ</t>
    </rPh>
    <rPh sb="12" eb="13">
      <t>ブ</t>
    </rPh>
    <phoneticPr fontId="8"/>
  </si>
  <si>
    <t>清水 大志</t>
    <rPh sb="0" eb="2">
      <t>シミズ</t>
    </rPh>
    <rPh sb="3" eb="5">
      <t>タイシ</t>
    </rPh>
    <phoneticPr fontId="54"/>
  </si>
  <si>
    <t>中村 大生</t>
    <rPh sb="0" eb="2">
      <t>ナカムラ</t>
    </rPh>
    <rPh sb="3" eb="4">
      <t>ダイ</t>
    </rPh>
    <rPh sb="4" eb="5">
      <t>イ</t>
    </rPh>
    <phoneticPr fontId="53"/>
  </si>
  <si>
    <t>野沢 幸宏</t>
    <rPh sb="0" eb="2">
      <t>ノザワ</t>
    </rPh>
    <rPh sb="3" eb="4">
      <t>シアワ</t>
    </rPh>
    <rPh sb="4" eb="5">
      <t>ヒロ</t>
    </rPh>
    <phoneticPr fontId="53"/>
  </si>
  <si>
    <t>HR ForceC（株）</t>
  </si>
  <si>
    <t>佐藤 周作</t>
  </si>
  <si>
    <t>山口 裕輝</t>
    <phoneticPr fontId="3"/>
  </si>
  <si>
    <t>中尾 亨平</t>
    <phoneticPr fontId="3"/>
  </si>
  <si>
    <t>早稲田大学理工サッカー部</t>
  </si>
  <si>
    <t>シンプレクス・ホールディングス（株）</t>
    <rPh sb="15" eb="18">
      <t>カブ</t>
    </rPh>
    <phoneticPr fontId="3"/>
  </si>
  <si>
    <t>池田 豊史貴</t>
  </si>
  <si>
    <t>森 一将</t>
    <rPh sb="0" eb="1">
      <t>モリ</t>
    </rPh>
    <rPh sb="2" eb="3">
      <t>イチ</t>
    </rPh>
    <phoneticPr fontId="3"/>
  </si>
  <si>
    <t>Northern City Club</t>
    <phoneticPr fontId="3"/>
  </si>
  <si>
    <t>岡田 舜立</t>
    <phoneticPr fontId="3"/>
  </si>
  <si>
    <t>古川 紘平</t>
    <phoneticPr fontId="3"/>
  </si>
  <si>
    <t>古川 勇輝</t>
    <phoneticPr fontId="3"/>
  </si>
  <si>
    <t>正田 稜</t>
    <phoneticPr fontId="3"/>
  </si>
  <si>
    <t>八千代高校サッカー部</t>
    <rPh sb="0" eb="5">
      <t>ヤチヨコウコウ</t>
    </rPh>
    <rPh sb="9" eb="10">
      <t>ブ</t>
    </rPh>
    <phoneticPr fontId="3"/>
  </si>
  <si>
    <t>米田 世翔</t>
    <phoneticPr fontId="3"/>
  </si>
  <si>
    <t>丹野 楓太</t>
    <phoneticPr fontId="3"/>
  </si>
  <si>
    <t>慶應理工学部体育会サッカー部</t>
    <phoneticPr fontId="3"/>
  </si>
  <si>
    <t>丸紅</t>
    <phoneticPr fontId="3"/>
  </si>
  <si>
    <t>東京都千代田区大手町1-4-2</t>
    <phoneticPr fontId="3"/>
  </si>
  <si>
    <t>https://www.marubeni.com/jp/</t>
    <phoneticPr fontId="3"/>
  </si>
  <si>
    <t>赤/赤/赤 　</t>
    <phoneticPr fontId="3"/>
  </si>
  <si>
    <t>白/紺/白</t>
    <phoneticPr fontId="3"/>
  </si>
  <si>
    <t>灰/灰/灰</t>
    <phoneticPr fontId="3"/>
  </si>
  <si>
    <t xml:space="preserve">黄/黄/黄  </t>
    <phoneticPr fontId="3"/>
  </si>
  <si>
    <t>優勝</t>
    <phoneticPr fontId="3"/>
  </si>
  <si>
    <t>1部4位(2勝1分4敗）</t>
  </si>
  <si>
    <t>1部2位(4勝1分3敗）</t>
    <phoneticPr fontId="5"/>
  </si>
  <si>
    <t>1位(Bブロック 1位：2勝1分0敗）</t>
    <phoneticPr fontId="5"/>
  </si>
  <si>
    <t>1部4位(1勝1分2敗）</t>
    <phoneticPr fontId="5"/>
  </si>
  <si>
    <t>1部3位(1勝1分2敗）</t>
    <phoneticPr fontId="5"/>
  </si>
  <si>
    <t>由利、児谷、千葉、宮村、安藤</t>
    <phoneticPr fontId="3"/>
  </si>
  <si>
    <t>灰/灰/灰</t>
    <rPh sb="0" eb="1">
      <t>ハイ</t>
    </rPh>
    <rPh sb="2" eb="3">
      <t>ハイ</t>
    </rPh>
    <rPh sb="4" eb="5">
      <t>ハイ</t>
    </rPh>
    <phoneticPr fontId="3"/>
  </si>
  <si>
    <t>小松 真悟</t>
  </si>
  <si>
    <t>明治大学体同連サッカー部</t>
    <rPh sb="4" eb="5">
      <t>タイ</t>
    </rPh>
    <rPh sb="5" eb="6">
      <t>ドウ</t>
    </rPh>
    <rPh sb="6" eb="7">
      <t>レン</t>
    </rPh>
    <rPh sb="11" eb="12">
      <t>ブ</t>
    </rPh>
    <phoneticPr fontId="3"/>
  </si>
  <si>
    <t>阪和興業(株)</t>
    <rPh sb="0" eb="4">
      <t>ハンワコウギョウ</t>
    </rPh>
    <rPh sb="4" eb="7">
      <t>カブ</t>
    </rPh>
    <phoneticPr fontId="3"/>
  </si>
  <si>
    <t>中屋 淳平</t>
  </si>
  <si>
    <t>上田 和昌</t>
  </si>
  <si>
    <t>大山 拓真</t>
  </si>
  <si>
    <t>大森 悠平</t>
  </si>
  <si>
    <t>小西 亮</t>
  </si>
  <si>
    <t>立教大学サッカー部</t>
    <rPh sb="0" eb="4">
      <t>リッキョウダイガク</t>
    </rPh>
    <rPh sb="8" eb="9">
      <t>ブ</t>
    </rPh>
    <phoneticPr fontId="3"/>
  </si>
  <si>
    <t>中野 雅風</t>
  </si>
  <si>
    <t>法政大学楽団連サッカー部</t>
    <rPh sb="0" eb="4">
      <t>ホウセイダイガク</t>
    </rPh>
    <rPh sb="4" eb="7">
      <t>ガクダンレン</t>
    </rPh>
    <rPh sb="11" eb="12">
      <t>ブ</t>
    </rPh>
    <phoneticPr fontId="3"/>
  </si>
  <si>
    <t>長澤 岳司</t>
  </si>
  <si>
    <t>東京学芸大学サッカー部</t>
    <rPh sb="0" eb="4">
      <t>トウキョウガクゲイ</t>
    </rPh>
    <rPh sb="4" eb="6">
      <t>ダイガク</t>
    </rPh>
    <rPh sb="10" eb="11">
      <t>ブ</t>
    </rPh>
    <phoneticPr fontId="3"/>
  </si>
  <si>
    <t>今井 勇太</t>
  </si>
  <si>
    <t>芳仲 康輔</t>
  </si>
  <si>
    <t>水上 翔</t>
    <rPh sb="0" eb="2">
      <t>ミズカミ</t>
    </rPh>
    <rPh sb="3" eb="4">
      <t>ショウ</t>
    </rPh>
    <phoneticPr fontId="2"/>
  </si>
  <si>
    <t>池内 拓朗</t>
  </si>
  <si>
    <t>関根 宏一郎</t>
  </si>
  <si>
    <t>中野 魁</t>
  </si>
  <si>
    <t>大橋 啓佑</t>
  </si>
  <si>
    <t>米山 倖太郎</t>
  </si>
  <si>
    <t>青山学院大学サッカーサークル</t>
    <rPh sb="0" eb="2">
      <t>アオヤマ</t>
    </rPh>
    <rPh sb="2" eb="4">
      <t>ガクイン</t>
    </rPh>
    <rPh sb="4" eb="6">
      <t>ダイガク</t>
    </rPh>
    <phoneticPr fontId="3"/>
  </si>
  <si>
    <t>水沢 悠世</t>
    <rPh sb="0" eb="2">
      <t>ミズサワ</t>
    </rPh>
    <rPh sb="3" eb="4">
      <t>ユウ</t>
    </rPh>
    <rPh sb="4" eb="5">
      <t>ヨ</t>
    </rPh>
    <phoneticPr fontId="2"/>
  </si>
  <si>
    <t>立教大学RCC univ.</t>
  </si>
  <si>
    <t>二瓶 馨太</t>
    <rPh sb="0" eb="2">
      <t>ニヘイ</t>
    </rPh>
    <rPh sb="3" eb="4">
      <t>カオル</t>
    </rPh>
    <rPh sb="4" eb="5">
      <t>タ</t>
    </rPh>
    <phoneticPr fontId="2"/>
  </si>
  <si>
    <t>早稲田実業サッカー部</t>
    <rPh sb="0" eb="5">
      <t>ワセダジツギョウ</t>
    </rPh>
    <rPh sb="9" eb="10">
      <t>ブ</t>
    </rPh>
    <phoneticPr fontId="3"/>
  </si>
  <si>
    <t>又吉 大輝</t>
    <rPh sb="0" eb="2">
      <t>マタヨシ</t>
    </rPh>
    <rPh sb="3" eb="5">
      <t>タイキ</t>
    </rPh>
    <phoneticPr fontId="2"/>
  </si>
  <si>
    <t>天王寺高校サッカー部</t>
    <rPh sb="0" eb="5">
      <t>テンノウジコウコウ</t>
    </rPh>
    <rPh sb="9" eb="10">
      <t>ブ</t>
    </rPh>
    <phoneticPr fontId="3"/>
  </si>
  <si>
    <t>矢野 太惟</t>
    <rPh sb="0" eb="2">
      <t>ヤノ</t>
    </rPh>
    <rPh sb="3" eb="4">
      <t>フトシ</t>
    </rPh>
    <rPh sb="4" eb="5">
      <t>ノブ</t>
    </rPh>
    <phoneticPr fontId="2"/>
  </si>
  <si>
    <t>明治大学生田サッカー部蹴友会</t>
  </si>
  <si>
    <t>藤川 祐大</t>
    <rPh sb="0" eb="2">
      <t>フジカワ</t>
    </rPh>
    <rPh sb="3" eb="5">
      <t>ユウダイ</t>
    </rPh>
    <phoneticPr fontId="3"/>
  </si>
  <si>
    <t>青山学院大学フットサルサークル</t>
    <rPh sb="0" eb="2">
      <t>アオヤマ</t>
    </rPh>
    <rPh sb="2" eb="4">
      <t>ガクイン</t>
    </rPh>
    <rPh sb="4" eb="6">
      <t>ダイガク</t>
    </rPh>
    <phoneticPr fontId="3"/>
  </si>
  <si>
    <t>小島 直人</t>
    <rPh sb="0" eb="2">
      <t>コジマ</t>
    </rPh>
    <rPh sb="3" eb="5">
      <t>ナオト</t>
    </rPh>
    <phoneticPr fontId="3"/>
  </si>
  <si>
    <t>サントリーホールディングス(株)</t>
  </si>
  <si>
    <t>菅井 智成</t>
    <rPh sb="0" eb="2">
      <t>スガイ</t>
    </rPh>
    <rPh sb="3" eb="5">
      <t>トモナリ</t>
    </rPh>
    <phoneticPr fontId="3"/>
  </si>
  <si>
    <t>山田 滉人</t>
    <rPh sb="0" eb="2">
      <t>ヤマダ</t>
    </rPh>
    <rPh sb="3" eb="5">
      <t>ヒロト</t>
    </rPh>
    <phoneticPr fontId="3"/>
  </si>
  <si>
    <t>東北大学フットサルサークル</t>
    <rPh sb="0" eb="4">
      <t>トウホクダイガク</t>
    </rPh>
    <phoneticPr fontId="3"/>
  </si>
  <si>
    <t>南山小学校サッカー部</t>
    <rPh sb="0" eb="2">
      <t>ミナミヤマ</t>
    </rPh>
    <rPh sb="2" eb="5">
      <t>ショウガッコウ</t>
    </rPh>
    <rPh sb="9" eb="10">
      <t>ブ</t>
    </rPh>
    <phoneticPr fontId="3"/>
  </si>
  <si>
    <t>東京都千代田区大手町一丁目2番1号</t>
    <phoneticPr fontId="3"/>
  </si>
  <si>
    <t>https://www.mitsui.com/jp/ja/index.html</t>
    <phoneticPr fontId="3"/>
  </si>
  <si>
    <t>淡灰/白/白</t>
    <phoneticPr fontId="3"/>
  </si>
  <si>
    <t>桃/桃/桃</t>
    <phoneticPr fontId="3"/>
  </si>
  <si>
    <t>1部優勝</t>
    <rPh sb="1" eb="4">
      <t>ブユウショウ</t>
    </rPh>
    <phoneticPr fontId="3"/>
  </si>
  <si>
    <t>商社リーグ優勝に向けて、チーム一丸となって戦います！</t>
    <phoneticPr fontId="3"/>
  </si>
  <si>
    <t>1部5位（2勝0分6敗）</t>
    <phoneticPr fontId="5"/>
  </si>
  <si>
    <t>1部3位（3勝1分4敗）</t>
    <phoneticPr fontId="5"/>
  </si>
  <si>
    <t>7位（Bブロック 4位：0勝1分2敗）</t>
    <phoneticPr fontId="5"/>
  </si>
  <si>
    <t>1部2位（2勝1分1敗）</t>
    <phoneticPr fontId="5"/>
  </si>
  <si>
    <t>1部5位（0勝1分3敗）</t>
    <rPh sb="1" eb="2">
      <t>ブ</t>
    </rPh>
    <rPh sb="3" eb="4">
      <t>イ</t>
    </rPh>
    <rPh sb="6" eb="7">
      <t>ショウ</t>
    </rPh>
    <rPh sb="8" eb="9">
      <t>ワケ</t>
    </rPh>
    <rPh sb="10" eb="11">
      <t>ハイ</t>
    </rPh>
    <phoneticPr fontId="5"/>
  </si>
  <si>
    <t>菊池、小林、梶野、周藤、古市</t>
    <rPh sb="0" eb="2">
      <t>キクチ</t>
    </rPh>
    <rPh sb="3" eb="5">
      <t>コバヤシ</t>
    </rPh>
    <rPh sb="6" eb="8">
      <t>カジノ</t>
    </rPh>
    <rPh sb="9" eb="11">
      <t>シュウトウ</t>
    </rPh>
    <rPh sb="12" eb="14">
      <t>フルイチ</t>
    </rPh>
    <phoneticPr fontId="3"/>
  </si>
  <si>
    <t>三井物産(株)</t>
    <rPh sb="0" eb="2">
      <t>ミツイ</t>
    </rPh>
    <rPh sb="2" eb="4">
      <t>ブッサン</t>
    </rPh>
    <rPh sb="5" eb="6">
      <t>カブ</t>
    </rPh>
    <phoneticPr fontId="3"/>
  </si>
  <si>
    <t>小林 知嗣</t>
    <phoneticPr fontId="3"/>
  </si>
  <si>
    <t>梶野 修登</t>
    <phoneticPr fontId="3"/>
  </si>
  <si>
    <t>三井物産スチール(株)</t>
    <rPh sb="0" eb="4">
      <t>ミツイブッサン</t>
    </rPh>
    <rPh sb="8" eb="11">
      <t>カブ</t>
    </rPh>
    <phoneticPr fontId="3"/>
  </si>
  <si>
    <t>周藤 悠高</t>
    <phoneticPr fontId="3"/>
  </si>
  <si>
    <t>クラブテアトロ</t>
    <phoneticPr fontId="3"/>
  </si>
  <si>
    <t>古市 大剛</t>
    <phoneticPr fontId="3"/>
  </si>
  <si>
    <t>東京工業大学サッカー部</t>
    <phoneticPr fontId="3"/>
  </si>
  <si>
    <t>足立 航平</t>
    <phoneticPr fontId="3"/>
  </si>
  <si>
    <t>山本 恭史</t>
    <phoneticPr fontId="3"/>
  </si>
  <si>
    <t>小野 聡久</t>
    <phoneticPr fontId="3"/>
  </si>
  <si>
    <t>暁星高校サッカー部</t>
    <phoneticPr fontId="3"/>
  </si>
  <si>
    <t>廣中 太一</t>
    <phoneticPr fontId="3"/>
  </si>
  <si>
    <t>慶應義塾高等学校ソッカー部</t>
    <phoneticPr fontId="3"/>
  </si>
  <si>
    <t>山本 航大</t>
    <phoneticPr fontId="3"/>
  </si>
  <si>
    <t>遠藤 隆宏</t>
    <phoneticPr fontId="3"/>
  </si>
  <si>
    <t>中央大学Countrys</t>
    <phoneticPr fontId="3"/>
  </si>
  <si>
    <t>三田 健太郎</t>
    <phoneticPr fontId="3"/>
  </si>
  <si>
    <t>内倉 慈仁</t>
    <rPh sb="0" eb="2">
      <t>ウチクラ</t>
    </rPh>
    <rPh sb="3" eb="4">
      <t>ジ</t>
    </rPh>
    <rPh sb="4" eb="5">
      <t>ヒトシ</t>
    </rPh>
    <phoneticPr fontId="3"/>
  </si>
  <si>
    <t>東京大学運動会ア式蹴球部</t>
    <rPh sb="0" eb="4">
      <t>トウキョウダイガク</t>
    </rPh>
    <rPh sb="4" eb="7">
      <t>ウンドウカイ</t>
    </rPh>
    <rPh sb="8" eb="9">
      <t>シキ</t>
    </rPh>
    <rPh sb="9" eb="12">
      <t>シュウキュウブ</t>
    </rPh>
    <phoneticPr fontId="3"/>
  </si>
  <si>
    <t>大矢 篤</t>
    <rPh sb="0" eb="2">
      <t>オオヤ</t>
    </rPh>
    <rPh sb="3" eb="4">
      <t>アツシ</t>
    </rPh>
    <phoneticPr fontId="3"/>
  </si>
  <si>
    <t>古林 和真</t>
    <rPh sb="0" eb="2">
      <t>コバヤシ</t>
    </rPh>
    <rPh sb="3" eb="5">
      <t>カズマ</t>
    </rPh>
    <phoneticPr fontId="3"/>
  </si>
  <si>
    <t>松山東高校サッカー部</t>
    <rPh sb="0" eb="5">
      <t>マツヤマヒガシコウコウ</t>
    </rPh>
    <rPh sb="9" eb="10">
      <t>ブ</t>
    </rPh>
    <phoneticPr fontId="3"/>
  </si>
  <si>
    <t>吉田 剛</t>
    <rPh sb="0" eb="2">
      <t>ヨシダ</t>
    </rPh>
    <rPh sb="3" eb="4">
      <t>ツヨシ</t>
    </rPh>
    <phoneticPr fontId="3"/>
  </si>
  <si>
    <t>藤田 賀魁</t>
    <rPh sb="0" eb="2">
      <t>フジタ</t>
    </rPh>
    <rPh sb="3" eb="4">
      <t>ガ</t>
    </rPh>
    <rPh sb="4" eb="5">
      <t>カイ</t>
    </rPh>
    <phoneticPr fontId="3"/>
  </si>
  <si>
    <t>ヴィッセル神戸伊丹U-15</t>
    <phoneticPr fontId="3"/>
  </si>
  <si>
    <t>安野 真樹</t>
    <phoneticPr fontId="3"/>
  </si>
  <si>
    <t>京都大学BOMBERS</t>
    <phoneticPr fontId="3"/>
  </si>
  <si>
    <t>遠田 洋平</t>
    <phoneticPr fontId="3"/>
  </si>
  <si>
    <t>慶応大学SFCフットサル</t>
    <phoneticPr fontId="3"/>
  </si>
  <si>
    <t>堂本 大輝</t>
    <phoneticPr fontId="3"/>
  </si>
  <si>
    <t>今川 宗紀</t>
    <phoneticPr fontId="3"/>
  </si>
  <si>
    <t>セイコーエプソン(株)</t>
  </si>
  <si>
    <t>梶原 拓起</t>
    <phoneticPr fontId="3"/>
  </si>
  <si>
    <t>日本パーカライジング(株)</t>
  </si>
  <si>
    <t>前田 宰志</t>
    <phoneticPr fontId="3"/>
  </si>
  <si>
    <t>ソフトバンク(株)</t>
  </si>
  <si>
    <t>李 元</t>
    <phoneticPr fontId="3"/>
  </si>
  <si>
    <t>林 大晟</t>
    <phoneticPr fontId="3"/>
  </si>
  <si>
    <t>日本製鉄(株)</t>
  </si>
  <si>
    <t>橋本 貴大</t>
    <phoneticPr fontId="3"/>
  </si>
  <si>
    <t>三森 哲太</t>
    <phoneticPr fontId="3"/>
  </si>
  <si>
    <t>テクノブレイブ(株)</t>
  </si>
  <si>
    <t>平井 顕亮</t>
    <phoneticPr fontId="3"/>
  </si>
  <si>
    <t>キャノン(株)</t>
  </si>
  <si>
    <t>三嶋 脩斗</t>
    <phoneticPr fontId="3"/>
  </si>
  <si>
    <t>アクセンチュア(株)</t>
    <rPh sb="7" eb="10">
      <t>カブ</t>
    </rPh>
    <phoneticPr fontId="3"/>
  </si>
  <si>
    <t>岸 拓也</t>
  </si>
  <si>
    <t>名古屋大学サッカー部</t>
  </si>
  <si>
    <t>(株)リヴァンプ</t>
    <rPh sb="0" eb="3">
      <t>カブ</t>
    </rPh>
    <phoneticPr fontId="3"/>
  </si>
  <si>
    <t>榊枝 英将</t>
    <phoneticPr fontId="3"/>
  </si>
  <si>
    <t>ソニー(株)</t>
    <rPh sb="3" eb="6">
      <t>カブ</t>
    </rPh>
    <phoneticPr fontId="3"/>
  </si>
  <si>
    <t>勝岡 大貴</t>
    <phoneticPr fontId="3"/>
  </si>
  <si>
    <t>辻村 純平</t>
    <phoneticPr fontId="3"/>
  </si>
  <si>
    <t>阿津地 健也</t>
    <phoneticPr fontId="3"/>
  </si>
  <si>
    <t>(株)三井住友銀行</t>
    <rPh sb="1" eb="2">
      <t>カブ</t>
    </rPh>
    <rPh sb="3" eb="9">
      <t>ミツイスミトモギンコウ</t>
    </rPh>
    <phoneticPr fontId="3"/>
  </si>
  <si>
    <t>鈴木 悠暉</t>
    <phoneticPr fontId="3"/>
  </si>
  <si>
    <t>デロイトトーマツファイナンシャルアドバイザリー合同会社</t>
    <phoneticPr fontId="3"/>
  </si>
  <si>
    <t>青/青/青</t>
    <rPh sb="4" eb="5">
      <t>アオ</t>
    </rPh>
    <phoneticPr fontId="3"/>
  </si>
  <si>
    <t>白/黒/白</t>
    <rPh sb="0" eb="1">
      <t>シロ</t>
    </rPh>
    <rPh sb="2" eb="3">
      <t>クロ</t>
    </rPh>
    <rPh sb="4" eb="5">
      <t>シロ</t>
    </rPh>
    <phoneticPr fontId="3"/>
  </si>
  <si>
    <t>赤/赤/赤</t>
    <rPh sb="0" eb="1">
      <t>アカ</t>
    </rPh>
    <rPh sb="2" eb="3">
      <t>アカ</t>
    </rPh>
    <rPh sb="4" eb="5">
      <t>アカ</t>
    </rPh>
    <phoneticPr fontId="3"/>
  </si>
  <si>
    <t>緑/緑/緑</t>
    <rPh sb="0" eb="1">
      <t>ミドリ</t>
    </rPh>
    <rPh sb="2" eb="3">
      <t>ミドリ</t>
    </rPh>
    <rPh sb="4" eb="5">
      <t>ミドリ</t>
    </rPh>
    <phoneticPr fontId="3"/>
  </si>
  <si>
    <t>今シーズンこそは優勝へ向けてモチベーション高く望みます！</t>
    <phoneticPr fontId="3"/>
  </si>
  <si>
    <t>1部1位（5勝1分2敗）</t>
    <rPh sb="1" eb="2">
      <t>ブ</t>
    </rPh>
    <rPh sb="3" eb="4">
      <t>イ</t>
    </rPh>
    <rPh sb="6" eb="7">
      <t>ショウ</t>
    </rPh>
    <rPh sb="8" eb="9">
      <t>ワケ</t>
    </rPh>
    <rPh sb="10" eb="11">
      <t>ハイ</t>
    </rPh>
    <phoneticPr fontId="5"/>
  </si>
  <si>
    <t>1部5位（2勝2分4敗）</t>
    <rPh sb="1" eb="2">
      <t>ブ</t>
    </rPh>
    <rPh sb="3" eb="4">
      <t>イ</t>
    </rPh>
    <rPh sb="6" eb="7">
      <t>ショウ</t>
    </rPh>
    <rPh sb="8" eb="9">
      <t>ワケ</t>
    </rPh>
    <rPh sb="10" eb="11">
      <t>ハイ</t>
    </rPh>
    <phoneticPr fontId="5"/>
  </si>
  <si>
    <t>2位（Aブロック1位：2勝0分1敗）</t>
    <rPh sb="1" eb="2">
      <t>イ</t>
    </rPh>
    <rPh sb="9" eb="10">
      <t>イ</t>
    </rPh>
    <rPh sb="12" eb="13">
      <t>ショウ</t>
    </rPh>
    <rPh sb="14" eb="15">
      <t>ワケ</t>
    </rPh>
    <rPh sb="16" eb="17">
      <t>ハイ</t>
    </rPh>
    <phoneticPr fontId="5"/>
  </si>
  <si>
    <t>1部3位（2勝0分2敗）</t>
    <rPh sb="1" eb="2">
      <t>ブ</t>
    </rPh>
    <rPh sb="3" eb="4">
      <t>イ</t>
    </rPh>
    <rPh sb="6" eb="7">
      <t>ショウ</t>
    </rPh>
    <rPh sb="8" eb="9">
      <t>ワケ</t>
    </rPh>
    <rPh sb="10" eb="11">
      <t>ハイ</t>
    </rPh>
    <phoneticPr fontId="5"/>
  </si>
  <si>
    <t>1部2位（3勝0分1敗）</t>
    <rPh sb="1" eb="2">
      <t>ブ</t>
    </rPh>
    <rPh sb="3" eb="4">
      <t>イ</t>
    </rPh>
    <rPh sb="6" eb="7">
      <t>ショウ</t>
    </rPh>
    <rPh sb="8" eb="9">
      <t>ワケ</t>
    </rPh>
    <rPh sb="10" eb="11">
      <t>ハイ</t>
    </rPh>
    <phoneticPr fontId="5"/>
  </si>
  <si>
    <t>蒔田、宮川、福井、小山、丸山</t>
    <rPh sb="0" eb="2">
      <t>マキタ</t>
    </rPh>
    <rPh sb="3" eb="5">
      <t>ミヤガワ</t>
    </rPh>
    <rPh sb="6" eb="8">
      <t>フクイ</t>
    </rPh>
    <rPh sb="9" eb="11">
      <t>コヤマ</t>
    </rPh>
    <rPh sb="12" eb="14">
      <t>マルヤマ</t>
    </rPh>
    <phoneticPr fontId="3"/>
  </si>
  <si>
    <t>生年月
YYYYMM</t>
    <rPh sb="0" eb="2">
      <t>セイネン</t>
    </rPh>
    <rPh sb="2" eb="3">
      <t>ツキ</t>
    </rPh>
    <phoneticPr fontId="3"/>
  </si>
  <si>
    <t>宮川 和也</t>
    <phoneticPr fontId="3"/>
  </si>
  <si>
    <t>福井 伸泰</t>
    <phoneticPr fontId="3"/>
  </si>
  <si>
    <t>小山 彬</t>
    <phoneticPr fontId="3"/>
  </si>
  <si>
    <t>丸山 一樹</t>
    <phoneticPr fontId="3"/>
  </si>
  <si>
    <t>倉持 慶太郎</t>
  </si>
  <si>
    <t>スクデット</t>
  </si>
  <si>
    <t>戸塚 啓人</t>
  </si>
  <si>
    <t>美馬 貴将</t>
  </si>
  <si>
    <t>神山 海大</t>
  </si>
  <si>
    <t>FUN-ta-SISTER</t>
  </si>
  <si>
    <t>牧野 晋作</t>
    <rPh sb="0" eb="2">
      <t>マキノ</t>
    </rPh>
    <rPh sb="3" eb="5">
      <t>シンサク</t>
    </rPh>
    <phoneticPr fontId="3"/>
  </si>
  <si>
    <t>森 友紀</t>
    <rPh sb="0" eb="1">
      <t>モリ</t>
    </rPh>
    <rPh sb="2" eb="4">
      <t>ユキ</t>
    </rPh>
    <phoneticPr fontId="3"/>
  </si>
  <si>
    <t>宮田 大樹</t>
    <rPh sb="0" eb="2">
      <t>ミヤタ</t>
    </rPh>
    <rPh sb="3" eb="5">
      <t>ダイキ</t>
    </rPh>
    <phoneticPr fontId="3"/>
  </si>
  <si>
    <t>幸福 哲</t>
    <rPh sb="0" eb="2">
      <t>コウフク</t>
    </rPh>
    <rPh sb="3" eb="4">
      <t>テツ</t>
    </rPh>
    <phoneticPr fontId="3"/>
  </si>
  <si>
    <t>京都大学体育会サッカー部</t>
    <rPh sb="0" eb="2">
      <t>キョウト</t>
    </rPh>
    <rPh sb="2" eb="4">
      <t>ダイガク</t>
    </rPh>
    <rPh sb="4" eb="6">
      <t>タイイク</t>
    </rPh>
    <rPh sb="6" eb="7">
      <t>カイ</t>
    </rPh>
    <rPh sb="11" eb="12">
      <t>ブ</t>
    </rPh>
    <phoneticPr fontId="3"/>
  </si>
  <si>
    <t>松井 隆明</t>
  </si>
  <si>
    <t>住友商事(株)</t>
  </si>
  <si>
    <t>中村 大和</t>
  </si>
  <si>
    <t>曽我 巧</t>
  </si>
  <si>
    <t>スケアクロウズ北九州</t>
  </si>
  <si>
    <t>玉置 雄</t>
  </si>
  <si>
    <t>(株)ジェイ・ウィル・アセットマネジメント</t>
    <phoneticPr fontId="3"/>
  </si>
  <si>
    <t>Abeam　Consulting(株)</t>
  </si>
  <si>
    <t>井上 純平</t>
  </si>
  <si>
    <t>吉原 鴻太</t>
    <phoneticPr fontId="3"/>
  </si>
  <si>
    <t>NASフットサルクラブ</t>
  </si>
  <si>
    <t>羽藤 宏太朗</t>
    <rPh sb="0" eb="2">
      <t>ハトウ</t>
    </rPh>
    <rPh sb="3" eb="6">
      <t>コウタロウ</t>
    </rPh>
    <phoneticPr fontId="3"/>
  </si>
  <si>
    <t>(株)三井住友銀行</t>
    <rPh sb="0" eb="3">
      <t>カブ</t>
    </rPh>
    <rPh sb="3" eb="5">
      <t>ミツイ</t>
    </rPh>
    <rPh sb="5" eb="7">
      <t>スミトモ</t>
    </rPh>
    <rPh sb="7" eb="9">
      <t>ギンコウ</t>
    </rPh>
    <phoneticPr fontId="3"/>
  </si>
  <si>
    <t>清水 淳悟</t>
    <phoneticPr fontId="3"/>
  </si>
  <si>
    <t>ヴェルフェ矢板</t>
    <rPh sb="5" eb="7">
      <t>ヤイタ</t>
    </rPh>
    <phoneticPr fontId="3"/>
  </si>
  <si>
    <t>丸美屋食品（株）</t>
    <rPh sb="0" eb="1">
      <t>マル</t>
    </rPh>
    <rPh sb="1" eb="2">
      <t>ビ</t>
    </rPh>
    <rPh sb="2" eb="3">
      <t>ヤ</t>
    </rPh>
    <rPh sb="3" eb="5">
      <t>ショクヒン</t>
    </rPh>
    <rPh sb="6" eb="7">
      <t>カブ</t>
    </rPh>
    <phoneticPr fontId="3"/>
  </si>
  <si>
    <t>MF/FW</t>
  </si>
  <si>
    <t>城 直樹</t>
    <rPh sb="0" eb="1">
      <t>ジョウ</t>
    </rPh>
    <rPh sb="2" eb="4">
      <t>ナオキ</t>
    </rPh>
    <phoneticPr fontId="3"/>
  </si>
  <si>
    <t>船橋FC</t>
    <rPh sb="0" eb="2">
      <t>フナバシ</t>
    </rPh>
    <phoneticPr fontId="3"/>
  </si>
  <si>
    <t>アーステクノロジー（株）</t>
    <rPh sb="10" eb="11">
      <t>カブ</t>
    </rPh>
    <phoneticPr fontId="3"/>
  </si>
  <si>
    <t>キヤノン(株)</t>
  </si>
  <si>
    <t>アイデンティみらい</t>
  </si>
  <si>
    <t>青/青/青</t>
    <rPh sb="0" eb="1">
      <t>アオ</t>
    </rPh>
    <rPh sb="2" eb="3">
      <t>アオ</t>
    </rPh>
    <rPh sb="4" eb="5">
      <t>アオ</t>
    </rPh>
    <phoneticPr fontId="3"/>
  </si>
  <si>
    <t>白・橙/白/橙</t>
    <rPh sb="0" eb="1">
      <t>シロ</t>
    </rPh>
    <rPh sb="2" eb="3">
      <t>トウ</t>
    </rPh>
    <rPh sb="4" eb="5">
      <t>シロ</t>
    </rPh>
    <rPh sb="6" eb="7">
      <t>トウ</t>
    </rPh>
    <phoneticPr fontId="3"/>
  </si>
  <si>
    <t>水/水/水</t>
    <rPh sb="0" eb="1">
      <t>ミズ</t>
    </rPh>
    <rPh sb="2" eb="3">
      <t>ミズ</t>
    </rPh>
    <rPh sb="4" eb="5">
      <t>ミズ</t>
    </rPh>
    <phoneticPr fontId="3"/>
  </si>
  <si>
    <t>2部優勝、1部昇格</t>
    <rPh sb="1" eb="2">
      <t>ブ</t>
    </rPh>
    <rPh sb="2" eb="4">
      <t>ユウショウ</t>
    </rPh>
    <rPh sb="6" eb="7">
      <t>ブ</t>
    </rPh>
    <rPh sb="7" eb="9">
      <t>ショウカク</t>
    </rPh>
    <phoneticPr fontId="3"/>
  </si>
  <si>
    <t>「あきらめたらそこで試合終了」を合言葉に夜は終電を忘却させることに奔走し、昼はボールを無心で追いかけるこのチーム。昼夜ともに「決め切ること」を徹底し、勝利（ハッピー）を目指す。</t>
    <phoneticPr fontId="3"/>
  </si>
  <si>
    <t>2部1位（7勝0分1敗）</t>
    <rPh sb="1" eb="2">
      <t>ブ</t>
    </rPh>
    <rPh sb="3" eb="4">
      <t>イ</t>
    </rPh>
    <rPh sb="6" eb="7">
      <t>ショウ</t>
    </rPh>
    <rPh sb="8" eb="9">
      <t>ワケ</t>
    </rPh>
    <rPh sb="10" eb="11">
      <t>ハイ</t>
    </rPh>
    <phoneticPr fontId="5"/>
  </si>
  <si>
    <t>2部1位（4勝2分0敗）</t>
    <rPh sb="1" eb="2">
      <t>ブ</t>
    </rPh>
    <rPh sb="3" eb="4">
      <t>イ</t>
    </rPh>
    <rPh sb="6" eb="7">
      <t>ショウ</t>
    </rPh>
    <rPh sb="8" eb="9">
      <t>ワケ</t>
    </rPh>
    <rPh sb="10" eb="11">
      <t>ハイ</t>
    </rPh>
    <phoneticPr fontId="5"/>
  </si>
  <si>
    <t>5位（Aブロック3位：2勝0分1敗）</t>
    <rPh sb="1" eb="2">
      <t>イ</t>
    </rPh>
    <rPh sb="9" eb="10">
      <t>イ</t>
    </rPh>
    <rPh sb="12" eb="13">
      <t>ショウ</t>
    </rPh>
    <rPh sb="14" eb="15">
      <t>ワケ</t>
    </rPh>
    <rPh sb="16" eb="17">
      <t>ハイ</t>
    </rPh>
    <phoneticPr fontId="5"/>
  </si>
  <si>
    <t>2部1位（3勝0分1敗）</t>
    <rPh sb="1" eb="2">
      <t>ブ</t>
    </rPh>
    <rPh sb="3" eb="4">
      <t>イ</t>
    </rPh>
    <rPh sb="6" eb="7">
      <t>ショウ</t>
    </rPh>
    <rPh sb="8" eb="9">
      <t>ワケ</t>
    </rPh>
    <rPh sb="10" eb="11">
      <t>ハイ</t>
    </rPh>
    <phoneticPr fontId="5"/>
  </si>
  <si>
    <t>2部3位（2勝1分2敗）</t>
    <rPh sb="1" eb="2">
      <t>ブ</t>
    </rPh>
    <rPh sb="3" eb="4">
      <t>イ</t>
    </rPh>
    <rPh sb="6" eb="7">
      <t>ショウ</t>
    </rPh>
    <rPh sb="8" eb="9">
      <t>ワケ</t>
    </rPh>
    <rPh sb="10" eb="11">
      <t>ハイ</t>
    </rPh>
    <phoneticPr fontId="5"/>
  </si>
  <si>
    <t>佐藤、篠田、中井、小池、河合</t>
    <rPh sb="12" eb="14">
      <t>カワイ</t>
    </rPh>
    <phoneticPr fontId="3"/>
  </si>
  <si>
    <t>双日(株)</t>
    <phoneticPr fontId="3"/>
  </si>
  <si>
    <t>慶應義塾志木サッカー部</t>
    <phoneticPr fontId="3"/>
  </si>
  <si>
    <t>亀位 篤志</t>
    <rPh sb="0" eb="2">
      <t>カメイ</t>
    </rPh>
    <rPh sb="3" eb="5">
      <t>アツシ</t>
    </rPh>
    <phoneticPr fontId="3"/>
  </si>
  <si>
    <t>神戸大学サッカー部</t>
    <rPh sb="0" eb="4">
      <t>コウベダイガク</t>
    </rPh>
    <rPh sb="8" eb="9">
      <t>ブ</t>
    </rPh>
    <phoneticPr fontId="3"/>
  </si>
  <si>
    <t>双日(株)</t>
    <rPh sb="0" eb="2">
      <t>ソウジツ</t>
    </rPh>
    <rPh sb="3" eb="4">
      <t>カブ</t>
    </rPh>
    <phoneticPr fontId="3"/>
  </si>
  <si>
    <t>山本 慶太</t>
    <rPh sb="3" eb="5">
      <t>ケイタ</t>
    </rPh>
    <phoneticPr fontId="3"/>
  </si>
  <si>
    <t>宮川 恵太</t>
    <rPh sb="0" eb="2">
      <t>ミヤガワ</t>
    </rPh>
    <rPh sb="3" eb="5">
      <t>ケイタ</t>
    </rPh>
    <phoneticPr fontId="3"/>
  </si>
  <si>
    <t>大阪府立鳳高校サッカー部</t>
    <rPh sb="0" eb="4">
      <t>オオサカフリツ</t>
    </rPh>
    <rPh sb="4" eb="5">
      <t>オオトリ</t>
    </rPh>
    <rPh sb="5" eb="7">
      <t>コウコウ</t>
    </rPh>
    <rPh sb="11" eb="12">
      <t>ブ</t>
    </rPh>
    <phoneticPr fontId="3"/>
  </si>
  <si>
    <t>内海 赳志</t>
    <rPh sb="0" eb="2">
      <t>ウチウミ</t>
    </rPh>
    <phoneticPr fontId="3"/>
  </si>
  <si>
    <t>慶応義塾大学湘南藤沢高等部サッカー部</t>
    <rPh sb="0" eb="6">
      <t>ケイオウギジュクダイガク</t>
    </rPh>
    <rPh sb="6" eb="10">
      <t>ショウナンフジサワ</t>
    </rPh>
    <rPh sb="10" eb="13">
      <t>コウトウブ</t>
    </rPh>
    <rPh sb="17" eb="18">
      <t>ブ</t>
    </rPh>
    <phoneticPr fontId="3"/>
  </si>
  <si>
    <t>中井 英人</t>
    <rPh sb="0" eb="2">
      <t>ナカイ</t>
    </rPh>
    <rPh sb="3" eb="5">
      <t>ヒデト</t>
    </rPh>
    <phoneticPr fontId="3"/>
  </si>
  <si>
    <t>関西大学体育会サッカー部</t>
    <rPh sb="0" eb="2">
      <t>カンサイ</t>
    </rPh>
    <rPh sb="2" eb="4">
      <t>ダイガク</t>
    </rPh>
    <rPh sb="4" eb="6">
      <t>タイイク</t>
    </rPh>
    <rPh sb="6" eb="7">
      <t>カイ</t>
    </rPh>
    <rPh sb="11" eb="12">
      <t>ブ</t>
    </rPh>
    <phoneticPr fontId="3"/>
  </si>
  <si>
    <t>(株)D-Sports</t>
    <rPh sb="1" eb="2">
      <t>カブ</t>
    </rPh>
    <phoneticPr fontId="3"/>
  </si>
  <si>
    <t>市川 陽之介</t>
    <phoneticPr fontId="3"/>
  </si>
  <si>
    <t>石野 亨介</t>
    <rPh sb="0" eb="2">
      <t>イシノ</t>
    </rPh>
    <rPh sb="3" eb="5">
      <t>リョウスケ</t>
    </rPh>
    <phoneticPr fontId="3"/>
  </si>
  <si>
    <t>渋谷教育学園幕張高等学校サッカー部</t>
    <rPh sb="0" eb="2">
      <t>シブヤ</t>
    </rPh>
    <rPh sb="2" eb="6">
      <t>キョウイクガクエン</t>
    </rPh>
    <rPh sb="6" eb="8">
      <t>マクハリ</t>
    </rPh>
    <rPh sb="8" eb="10">
      <t>コウトウ</t>
    </rPh>
    <rPh sb="10" eb="12">
      <t>ガッコウ</t>
    </rPh>
    <rPh sb="16" eb="17">
      <t>ブ</t>
    </rPh>
    <phoneticPr fontId="3"/>
  </si>
  <si>
    <t>中村 拓</t>
    <rPh sb="0" eb="2">
      <t>ナカムラ</t>
    </rPh>
    <rPh sb="3" eb="4">
      <t>タク</t>
    </rPh>
    <phoneticPr fontId="3"/>
  </si>
  <si>
    <t>北越高校サッカー部</t>
    <rPh sb="0" eb="4">
      <t>ホクエツコウコウ</t>
    </rPh>
    <rPh sb="8" eb="9">
      <t>ブ</t>
    </rPh>
    <phoneticPr fontId="3"/>
  </si>
  <si>
    <t>赤塚 光博</t>
    <rPh sb="0" eb="2">
      <t>アカツカ</t>
    </rPh>
    <rPh sb="3" eb="5">
      <t>ミツヒロ</t>
    </rPh>
    <phoneticPr fontId="3"/>
  </si>
  <si>
    <t>都立西高校サッカー部</t>
    <rPh sb="0" eb="5">
      <t>トリツニシコウコウ</t>
    </rPh>
    <rPh sb="9" eb="10">
      <t>ブ</t>
    </rPh>
    <phoneticPr fontId="3"/>
  </si>
  <si>
    <t>石川 龍太郎</t>
    <phoneticPr fontId="3"/>
  </si>
  <si>
    <t>人見 隼斗</t>
    <rPh sb="0" eb="2">
      <t>ヒトミ</t>
    </rPh>
    <rPh sb="3" eb="5">
      <t>ハヤト</t>
    </rPh>
    <phoneticPr fontId="3"/>
  </si>
  <si>
    <t>東京23FC</t>
    <rPh sb="0" eb="2">
      <t>トウキョウ</t>
    </rPh>
    <phoneticPr fontId="3"/>
  </si>
  <si>
    <t>横地 力哉</t>
    <rPh sb="0" eb="2">
      <t>ヨコチ</t>
    </rPh>
    <rPh sb="3" eb="5">
      <t>リキヤ</t>
    </rPh>
    <phoneticPr fontId="3"/>
  </si>
  <si>
    <t>明治大学Esperanza</t>
    <rPh sb="0" eb="4">
      <t>メイジダイガク</t>
    </rPh>
    <phoneticPr fontId="3"/>
  </si>
  <si>
    <t>河合 海音</t>
    <rPh sb="0" eb="2">
      <t>カワイ</t>
    </rPh>
    <rPh sb="3" eb="4">
      <t>ウミ</t>
    </rPh>
    <rPh sb="4" eb="5">
      <t>オト</t>
    </rPh>
    <phoneticPr fontId="3"/>
  </si>
  <si>
    <t>学習院高等科サッカー部</t>
    <rPh sb="0" eb="3">
      <t>ガクシュウイン</t>
    </rPh>
    <rPh sb="3" eb="6">
      <t>コウトウカ</t>
    </rPh>
    <rPh sb="10" eb="11">
      <t>ブ</t>
    </rPh>
    <phoneticPr fontId="3"/>
  </si>
  <si>
    <t>平田 周</t>
    <rPh sb="0" eb="2">
      <t>ヒラタ</t>
    </rPh>
    <rPh sb="3" eb="4">
      <t>シュウ</t>
    </rPh>
    <phoneticPr fontId="3"/>
  </si>
  <si>
    <t>東京ユナイテッド</t>
    <rPh sb="0" eb="2">
      <t>トウキョウ</t>
    </rPh>
    <phoneticPr fontId="3"/>
  </si>
  <si>
    <t>(株)メタルワン</t>
    <rPh sb="1" eb="2">
      <t>カブ</t>
    </rPh>
    <phoneticPr fontId="3"/>
  </si>
  <si>
    <t>(株)ビズリーチ</t>
    <rPh sb="1" eb="2">
      <t>カブ</t>
    </rPh>
    <phoneticPr fontId="3"/>
  </si>
  <si>
    <t>山岸 海音</t>
    <rPh sb="0" eb="2">
      <t>ヤマギシ</t>
    </rPh>
    <rPh sb="3" eb="5">
      <t>カイト</t>
    </rPh>
    <phoneticPr fontId="3"/>
  </si>
  <si>
    <t>川和高校サッカー部</t>
    <rPh sb="0" eb="4">
      <t>カワワコウコウ</t>
    </rPh>
    <rPh sb="8" eb="9">
      <t>ブ</t>
    </rPh>
    <phoneticPr fontId="3"/>
  </si>
  <si>
    <t>(株)Firework Japan</t>
    <rPh sb="1" eb="2">
      <t>カブ</t>
    </rPh>
    <phoneticPr fontId="3"/>
  </si>
  <si>
    <t>白/紺/紺</t>
    <phoneticPr fontId="3"/>
  </si>
  <si>
    <t>橙/黒/黒</t>
    <phoneticPr fontId="3"/>
  </si>
  <si>
    <t>1部リーグ昇格</t>
    <phoneticPr fontId="3"/>
  </si>
  <si>
    <t>経験豊富なベテラン、フレッシュな若手、期待の新人が融合し
アグレッシブに戦い、勝利を目指す。</t>
    <rPh sb="19" eb="21">
      <t>キタイ</t>
    </rPh>
    <rPh sb="22" eb="24">
      <t>シンジン</t>
    </rPh>
    <rPh sb="25" eb="27">
      <t>ユウゴウ</t>
    </rPh>
    <rPh sb="39" eb="41">
      <t>ショウリ</t>
    </rPh>
    <rPh sb="42" eb="44">
      <t>メザ</t>
    </rPh>
    <phoneticPr fontId="3"/>
  </si>
  <si>
    <t>2部7位(1勝1分5敗)</t>
    <phoneticPr fontId="5"/>
  </si>
  <si>
    <t>3部4位(2勝0分4敗)</t>
    <phoneticPr fontId="5"/>
  </si>
  <si>
    <t>3位（Bブロック：1勝0分2敗）</t>
    <phoneticPr fontId="5"/>
  </si>
  <si>
    <t>2部6位（0勝2分3敗）</t>
    <rPh sb="1" eb="2">
      <t>イ</t>
    </rPh>
    <rPh sb="4" eb="5">
      <t>ショウ</t>
    </rPh>
    <rPh sb="6" eb="7">
      <t>ワケ</t>
    </rPh>
    <rPh sb="8" eb="9">
      <t>ハイ</t>
    </rPh>
    <phoneticPr fontId="5"/>
  </si>
  <si>
    <t>吉澤、駒形、本田、阿部、安井</t>
    <rPh sb="0" eb="2">
      <t>ヨシザワ</t>
    </rPh>
    <rPh sb="3" eb="5">
      <t>コマガタ</t>
    </rPh>
    <rPh sb="6" eb="8">
      <t>ホンダ</t>
    </rPh>
    <rPh sb="9" eb="11">
      <t>アベ</t>
    </rPh>
    <rPh sb="12" eb="14">
      <t>ヤスイ</t>
    </rPh>
    <phoneticPr fontId="3"/>
  </si>
  <si>
    <t>日鉄物産（株）</t>
    <phoneticPr fontId="3"/>
  </si>
  <si>
    <t>上智大学ｻｯｶｰｻｰｸﾙ</t>
    <rPh sb="0" eb="4">
      <t>ジョウチダイガク</t>
    </rPh>
    <phoneticPr fontId="3"/>
  </si>
  <si>
    <t>同志社大学ｻｯｶｰｻｰｸﾙ</t>
    <rPh sb="0" eb="5">
      <t>ドウシシャダイガク</t>
    </rPh>
    <phoneticPr fontId="3"/>
  </si>
  <si>
    <t>本田 温也</t>
    <rPh sb="0" eb="2">
      <t>ホンダ</t>
    </rPh>
    <rPh sb="3" eb="4">
      <t>オン</t>
    </rPh>
    <rPh sb="4" eb="5">
      <t>ヤ</t>
    </rPh>
    <phoneticPr fontId="3"/>
  </si>
  <si>
    <t>中央大学フットサルサークル</t>
    <rPh sb="0" eb="2">
      <t>チュウオウ</t>
    </rPh>
    <rPh sb="2" eb="4">
      <t>ダイガク</t>
    </rPh>
    <phoneticPr fontId="3"/>
  </si>
  <si>
    <t>川上 大空</t>
    <rPh sb="0" eb="2">
      <t>カワカミ</t>
    </rPh>
    <rPh sb="3" eb="5">
      <t>オオゾラ</t>
    </rPh>
    <phoneticPr fontId="3"/>
  </si>
  <si>
    <t>早稲田大学フットサルサークル</t>
    <rPh sb="0" eb="3">
      <t>ワセダ</t>
    </rPh>
    <rPh sb="3" eb="5">
      <t>ダイガク</t>
    </rPh>
    <phoneticPr fontId="3"/>
  </si>
  <si>
    <t>今村 朗太</t>
    <phoneticPr fontId="3"/>
  </si>
  <si>
    <t>明治学院大学ｻｯｶｰ部</t>
    <rPh sb="4" eb="6">
      <t>ダイガク</t>
    </rPh>
    <phoneticPr fontId="3"/>
  </si>
  <si>
    <t>早坂 幹太</t>
    <phoneticPr fontId="3"/>
  </si>
  <si>
    <t>秋田大学蹴球部</t>
    <rPh sb="0" eb="2">
      <t>アキタ</t>
    </rPh>
    <rPh sb="2" eb="4">
      <t>ダイガク</t>
    </rPh>
    <rPh sb="4" eb="6">
      <t>シュウキュウ</t>
    </rPh>
    <rPh sb="6" eb="7">
      <t>ブ</t>
    </rPh>
    <phoneticPr fontId="3"/>
  </si>
  <si>
    <t>MNインターファッション（株）</t>
    <rPh sb="12" eb="15">
      <t>カブ</t>
    </rPh>
    <phoneticPr fontId="3"/>
  </si>
  <si>
    <t>ﾏﾘﾉｽﾕｰｽ</t>
  </si>
  <si>
    <t>淳心学院高校サッカー部</t>
    <rPh sb="0" eb="2">
      <t>ジュンシン</t>
    </rPh>
    <rPh sb="2" eb="4">
      <t>ガクイン</t>
    </rPh>
    <rPh sb="4" eb="6">
      <t>コウコウ</t>
    </rPh>
    <rPh sb="10" eb="11">
      <t>ブ</t>
    </rPh>
    <phoneticPr fontId="7"/>
  </si>
  <si>
    <t>阿部 拓斗</t>
    <rPh sb="0" eb="2">
      <t>アベ</t>
    </rPh>
    <rPh sb="3" eb="5">
      <t>タクト</t>
    </rPh>
    <phoneticPr fontId="3"/>
  </si>
  <si>
    <t>中央大学ｻｯｶｰｻｰｸﾙ</t>
    <rPh sb="0" eb="2">
      <t>チュウオウ</t>
    </rPh>
    <rPh sb="2" eb="4">
      <t>ダイガク</t>
    </rPh>
    <phoneticPr fontId="3"/>
  </si>
  <si>
    <t>安井 佑太</t>
    <rPh sb="0" eb="2">
      <t>ヤスイ</t>
    </rPh>
    <rPh sb="3" eb="5">
      <t>ユウタ</t>
    </rPh>
    <phoneticPr fontId="3"/>
  </si>
  <si>
    <t>藤枝東高校ｻｯｶｰ部</t>
    <rPh sb="0" eb="2">
      <t>フジエダ</t>
    </rPh>
    <rPh sb="2" eb="3">
      <t>ヒガシ</t>
    </rPh>
    <rPh sb="3" eb="5">
      <t>コウコウ</t>
    </rPh>
    <rPh sb="9" eb="10">
      <t>ブ</t>
    </rPh>
    <phoneticPr fontId="3"/>
  </si>
  <si>
    <t>明治大学ｻｯｶｰｻｰｸﾙ</t>
    <rPh sb="0" eb="2">
      <t>メイジ</t>
    </rPh>
    <rPh sb="2" eb="4">
      <t>ダイガク</t>
    </rPh>
    <phoneticPr fontId="7"/>
  </si>
  <si>
    <t>希望ヶ丘高校ｻｯｶｰ部</t>
    <rPh sb="0" eb="4">
      <t>キボウガオカ</t>
    </rPh>
    <rPh sb="4" eb="6">
      <t>コウコウ</t>
    </rPh>
    <rPh sb="10" eb="11">
      <t>ブ</t>
    </rPh>
    <phoneticPr fontId="7"/>
  </si>
  <si>
    <t>明治大学ｻｯｶｰ部</t>
    <rPh sb="0" eb="2">
      <t>メイジ</t>
    </rPh>
    <rPh sb="2" eb="4">
      <t>ダイガク</t>
    </rPh>
    <rPh sb="8" eb="9">
      <t>ブ</t>
    </rPh>
    <phoneticPr fontId="7"/>
  </si>
  <si>
    <t>立命館大学ｻｰｸﾙ</t>
    <rPh sb="0" eb="3">
      <t>リツメイカン</t>
    </rPh>
    <rPh sb="3" eb="5">
      <t>ダイガク</t>
    </rPh>
    <phoneticPr fontId="7"/>
  </si>
  <si>
    <t>関西学院大学ｻｯｶｰｻｰｸﾙ</t>
    <rPh sb="0" eb="2">
      <t>カンセイ</t>
    </rPh>
    <rPh sb="2" eb="4">
      <t>ガクイン</t>
    </rPh>
    <rPh sb="4" eb="6">
      <t>ダイガク</t>
    </rPh>
    <phoneticPr fontId="7"/>
  </si>
  <si>
    <t>宗像高校ｻｯｶｰ部</t>
    <rPh sb="0" eb="1">
      <t>ムネ</t>
    </rPh>
    <rPh sb="1" eb="2">
      <t>ゾウ</t>
    </rPh>
    <rPh sb="2" eb="4">
      <t>コウコウ</t>
    </rPh>
    <rPh sb="8" eb="9">
      <t>ブ</t>
    </rPh>
    <phoneticPr fontId="7"/>
  </si>
  <si>
    <t>高崎高校ｻｯｶｰ部</t>
    <rPh sb="0" eb="2">
      <t>タカサキ</t>
    </rPh>
    <rPh sb="2" eb="4">
      <t>コウコウ</t>
    </rPh>
    <rPh sb="8" eb="9">
      <t>ブ</t>
    </rPh>
    <phoneticPr fontId="7"/>
  </si>
  <si>
    <t>溝口 裕斗</t>
    <rPh sb="0" eb="2">
      <t>ミゾクチ</t>
    </rPh>
    <rPh sb="3" eb="4">
      <t>ユウ</t>
    </rPh>
    <rPh sb="4" eb="5">
      <t>ト</t>
    </rPh>
    <phoneticPr fontId="3"/>
  </si>
  <si>
    <t>（株）ﾘｿﾞｰﾑ</t>
    <phoneticPr fontId="3"/>
  </si>
  <si>
    <t>関西学院大学ｻｯｶｰｻｰｸﾙ</t>
    <rPh sb="0" eb="2">
      <t>カンサイ</t>
    </rPh>
    <rPh sb="2" eb="4">
      <t>ガクイン</t>
    </rPh>
    <rPh sb="4" eb="6">
      <t>ダイガク</t>
    </rPh>
    <phoneticPr fontId="7"/>
  </si>
  <si>
    <t>慶應大学ｻｯｶｰｻｰｸﾙ</t>
    <rPh sb="0" eb="2">
      <t>ケイオウ</t>
    </rPh>
    <rPh sb="2" eb="4">
      <t>ダイガク</t>
    </rPh>
    <phoneticPr fontId="7"/>
  </si>
  <si>
    <t>同志社国際高校ｻｯｶｰ部</t>
    <rPh sb="5" eb="7">
      <t>コウコウ</t>
    </rPh>
    <phoneticPr fontId="7"/>
  </si>
  <si>
    <t>（株）ＮＴＴﾃﾞｰﾀ</t>
    <rPh sb="0" eb="3">
      <t>カブ</t>
    </rPh>
    <phoneticPr fontId="3"/>
  </si>
  <si>
    <t>埼玉FC</t>
  </si>
  <si>
    <t>ﾌﾟﾙﾃﾞﾝｼｬﾙ生命保険（株）</t>
    <rPh sb="9" eb="11">
      <t>セイメイ</t>
    </rPh>
    <rPh sb="11" eb="13">
      <t>ホケン</t>
    </rPh>
    <rPh sb="13" eb="16">
      <t>カブ</t>
    </rPh>
    <phoneticPr fontId="3"/>
  </si>
  <si>
    <t>村橋 志柊</t>
    <rPh sb="0" eb="2">
      <t>ムラハシ</t>
    </rPh>
    <rPh sb="3" eb="4">
      <t>ココロザシ</t>
    </rPh>
    <rPh sb="4" eb="5">
      <t>ヒイラギ</t>
    </rPh>
    <phoneticPr fontId="3"/>
  </si>
  <si>
    <t>熊谷高校ｻｯｶｰ部</t>
    <rPh sb="0" eb="2">
      <t>クマガイ</t>
    </rPh>
    <rPh sb="2" eb="4">
      <t>コウコウ</t>
    </rPh>
    <rPh sb="8" eb="9">
      <t>ブ</t>
    </rPh>
    <phoneticPr fontId="3"/>
  </si>
  <si>
    <t>西郊中学校ｻｯｶｰ部</t>
    <rPh sb="0" eb="1">
      <t>ニシ</t>
    </rPh>
    <rPh sb="2" eb="5">
      <t>チュウガッコウ</t>
    </rPh>
    <rPh sb="9" eb="10">
      <t>ブ</t>
    </rPh>
    <phoneticPr fontId="7"/>
  </si>
  <si>
    <t>FUEVO</t>
  </si>
  <si>
    <t>座間高校ｻｯｶｰ部</t>
    <rPh sb="0" eb="2">
      <t>ザマ</t>
    </rPh>
    <rPh sb="2" eb="4">
      <t>コウコウ</t>
    </rPh>
    <rPh sb="8" eb="9">
      <t>ブ</t>
    </rPh>
    <phoneticPr fontId="7"/>
  </si>
  <si>
    <t>IS Luxembourg</t>
  </si>
  <si>
    <t>小樽商科大学ｻｯｶｰ部</t>
    <rPh sb="0" eb="2">
      <t>オタル</t>
    </rPh>
    <rPh sb="2" eb="4">
      <t>ショウカ</t>
    </rPh>
    <rPh sb="4" eb="6">
      <t>ダイガク</t>
    </rPh>
    <rPh sb="10" eb="11">
      <t>ブ</t>
    </rPh>
    <phoneticPr fontId="7"/>
  </si>
  <si>
    <t>青学ｻｯｶｰｻｰｸﾙ</t>
    <rPh sb="0" eb="2">
      <t>アオガク</t>
    </rPh>
    <phoneticPr fontId="7"/>
  </si>
  <si>
    <t>水戸ホーリーホックユース</t>
    <rPh sb="0" eb="2">
      <t>ミト</t>
    </rPh>
    <phoneticPr fontId="7"/>
  </si>
  <si>
    <t>公益社団法人土木学会</t>
    <phoneticPr fontId="3"/>
  </si>
  <si>
    <t>山本 広晃</t>
  </si>
  <si>
    <t>ｱｻﾋ飲料（株）</t>
    <phoneticPr fontId="3"/>
  </si>
  <si>
    <t>横浜市立大ﾌｯﾄｻﾙ部</t>
  </si>
  <si>
    <t>早大ｻｯｶｰｻｰｸﾙ</t>
    <rPh sb="0" eb="2">
      <t>ソウダイ</t>
    </rPh>
    <phoneticPr fontId="7"/>
  </si>
  <si>
    <t>明治学院大学ｻｯｶｰ部</t>
    <rPh sb="0" eb="2">
      <t>メイジ</t>
    </rPh>
    <rPh sb="2" eb="4">
      <t>ガクイン</t>
    </rPh>
    <rPh sb="4" eb="6">
      <t>ダイガク</t>
    </rPh>
    <rPh sb="10" eb="11">
      <t>ブ</t>
    </rPh>
    <phoneticPr fontId="7"/>
  </si>
  <si>
    <t>黄/青/青</t>
    <phoneticPr fontId="3"/>
  </si>
  <si>
    <t>橙/橙/橙</t>
    <phoneticPr fontId="3"/>
  </si>
  <si>
    <t>2部優勝</t>
    <phoneticPr fontId="3"/>
  </si>
  <si>
    <t>2部優勝を目指して日々精進し、
チームの一体感で勝ちにこだわります！！</t>
    <phoneticPr fontId="3"/>
  </si>
  <si>
    <t>2部6位(2勝2分3敗)</t>
    <phoneticPr fontId="5"/>
  </si>
  <si>
    <t>3部3位(2勝0分4敗)</t>
    <phoneticPr fontId="5"/>
  </si>
  <si>
    <t>8位（Aブロック 4位：0勝0分3敗）</t>
    <phoneticPr fontId="5"/>
  </si>
  <si>
    <t>2部5位(0勝0分4敗）</t>
    <phoneticPr fontId="5"/>
  </si>
  <si>
    <t>2部5位（1勝0分4敗）</t>
    <rPh sb="1" eb="2">
      <t>ブ</t>
    </rPh>
    <rPh sb="3" eb="4">
      <t>イ</t>
    </rPh>
    <rPh sb="6" eb="7">
      <t>ショウ</t>
    </rPh>
    <rPh sb="8" eb="9">
      <t>ワケ</t>
    </rPh>
    <rPh sb="10" eb="11">
      <t>ハイ</t>
    </rPh>
    <phoneticPr fontId="5"/>
  </si>
  <si>
    <t>小池、藤井、吉田、山本、人見</t>
    <rPh sb="0" eb="2">
      <t>コイケ</t>
    </rPh>
    <rPh sb="3" eb="5">
      <t>フジイ</t>
    </rPh>
    <rPh sb="6" eb="8">
      <t>ヨシダ</t>
    </rPh>
    <rPh sb="9" eb="11">
      <t>ヤマモト</t>
    </rPh>
    <rPh sb="12" eb="14">
      <t>ヒトミ</t>
    </rPh>
    <phoneticPr fontId="3"/>
  </si>
  <si>
    <t>豊田通商(株)</t>
    <phoneticPr fontId="3"/>
  </si>
  <si>
    <t>豊田通商(株)</t>
  </si>
  <si>
    <t>上智大学体育会サッカー部</t>
    <rPh sb="4" eb="7">
      <t>タイイクカイ</t>
    </rPh>
    <phoneticPr fontId="3"/>
  </si>
  <si>
    <t>吉田 侑矢</t>
    <phoneticPr fontId="3"/>
  </si>
  <si>
    <t>京大理工サッカーサークル</t>
    <rPh sb="0" eb="2">
      <t>キョウダイ</t>
    </rPh>
    <rPh sb="2" eb="4">
      <t>リコウ</t>
    </rPh>
    <phoneticPr fontId="7"/>
  </si>
  <si>
    <t>山本 純也</t>
    <phoneticPr fontId="3"/>
  </si>
  <si>
    <t>久村 将平</t>
    <phoneticPr fontId="3"/>
  </si>
  <si>
    <t>カリフォルニア大学サンディエゴ校</t>
    <rPh sb="7" eb="9">
      <t>ダイガク</t>
    </rPh>
    <rPh sb="15" eb="16">
      <t>コウ</t>
    </rPh>
    <phoneticPr fontId="7"/>
  </si>
  <si>
    <t>古川 真巳</t>
    <phoneticPr fontId="3"/>
  </si>
  <si>
    <t>Centro Universitario Mexico高校サッカー部</t>
    <rPh sb="27" eb="29">
      <t>コウコウ</t>
    </rPh>
    <rPh sb="33" eb="34">
      <t>ブ</t>
    </rPh>
    <phoneticPr fontId="3"/>
  </si>
  <si>
    <t>人見 悠貴</t>
    <phoneticPr fontId="3"/>
  </si>
  <si>
    <t>一条高校</t>
    <phoneticPr fontId="3"/>
  </si>
  <si>
    <t>横田 亮平</t>
    <phoneticPr fontId="3"/>
  </si>
  <si>
    <t>津田 翼</t>
    <rPh sb="0" eb="2">
      <t>ツダ</t>
    </rPh>
    <rPh sb="3" eb="4">
      <t>ツバサ</t>
    </rPh>
    <phoneticPr fontId="3"/>
  </si>
  <si>
    <t>FC SIRIUS 尾張</t>
    <rPh sb="10" eb="12">
      <t>オワリ</t>
    </rPh>
    <phoneticPr fontId="3"/>
  </si>
  <si>
    <t>豊通ケミプラス(株)</t>
    <rPh sb="0" eb="2">
      <t>トヨツウ</t>
    </rPh>
    <rPh sb="8" eb="9">
      <t>カブ</t>
    </rPh>
    <phoneticPr fontId="3"/>
  </si>
  <si>
    <t>松延 亮太</t>
    <rPh sb="0" eb="2">
      <t>マツノベ</t>
    </rPh>
    <rPh sb="3" eb="5">
      <t>リョウタ</t>
    </rPh>
    <phoneticPr fontId="3"/>
  </si>
  <si>
    <t>関西学院大学</t>
    <rPh sb="0" eb="6">
      <t>カンセイガクインダイガク</t>
    </rPh>
    <phoneticPr fontId="3"/>
  </si>
  <si>
    <t>荻野 晋吾</t>
    <rPh sb="0" eb="2">
      <t>オギノ</t>
    </rPh>
    <rPh sb="3" eb="4">
      <t>ススム</t>
    </rPh>
    <rPh sb="4" eb="5">
      <t>ゴ</t>
    </rPh>
    <phoneticPr fontId="3"/>
  </si>
  <si>
    <t>Cabeerenicolas</t>
    <phoneticPr fontId="3"/>
  </si>
  <si>
    <t>谷内 達矢</t>
    <rPh sb="0" eb="2">
      <t>タニウチ</t>
    </rPh>
    <rPh sb="3" eb="4">
      <t>タチ</t>
    </rPh>
    <rPh sb="4" eb="5">
      <t>ヤ</t>
    </rPh>
    <phoneticPr fontId="3"/>
  </si>
  <si>
    <t>東京都市大学サッカー部</t>
    <rPh sb="0" eb="2">
      <t>トウキョウ</t>
    </rPh>
    <rPh sb="2" eb="6">
      <t>トシダイガク</t>
    </rPh>
    <rPh sb="10" eb="11">
      <t>ブ</t>
    </rPh>
    <phoneticPr fontId="3"/>
  </si>
  <si>
    <t>(株)ネクスティエレクトロニクス</t>
    <phoneticPr fontId="3"/>
  </si>
  <si>
    <t>宇野 慎一郎</t>
    <rPh sb="0" eb="2">
      <t>ウノ</t>
    </rPh>
    <rPh sb="3" eb="6">
      <t>シンイチロウ</t>
    </rPh>
    <phoneticPr fontId="3"/>
  </si>
  <si>
    <t>同志社大学体育会サッカー部</t>
    <rPh sb="0" eb="3">
      <t>ドウシシャ</t>
    </rPh>
    <rPh sb="3" eb="5">
      <t>ダイガク</t>
    </rPh>
    <rPh sb="5" eb="8">
      <t>タイイクカイ</t>
    </rPh>
    <rPh sb="12" eb="13">
      <t>ブ</t>
    </rPh>
    <phoneticPr fontId="3"/>
  </si>
  <si>
    <t>豊田 大輝</t>
    <rPh sb="0" eb="2">
      <t>トヨダ</t>
    </rPh>
    <rPh sb="3" eb="5">
      <t>ダイキ</t>
    </rPh>
    <phoneticPr fontId="3"/>
  </si>
  <si>
    <t>上智大学</t>
    <phoneticPr fontId="3"/>
  </si>
  <si>
    <t>伊藤 健</t>
    <rPh sb="0" eb="2">
      <t>イトウ</t>
    </rPh>
    <rPh sb="3" eb="4">
      <t>タケシ</t>
    </rPh>
    <phoneticPr fontId="3"/>
  </si>
  <si>
    <t>境屋 雅也</t>
  </si>
  <si>
    <t>豊田通商大阪サッカー部</t>
    <rPh sb="0" eb="2">
      <t>トヨタ</t>
    </rPh>
    <rPh sb="2" eb="4">
      <t>ツウショウ</t>
    </rPh>
    <rPh sb="4" eb="6">
      <t>オオサカ</t>
    </rPh>
    <rPh sb="10" eb="11">
      <t>ブ</t>
    </rPh>
    <phoneticPr fontId="7"/>
  </si>
  <si>
    <t>藤木 智也</t>
    <rPh sb="0" eb="2">
      <t>フジキ</t>
    </rPh>
    <rPh sb="3" eb="5">
      <t>トモヤ</t>
    </rPh>
    <phoneticPr fontId="3"/>
  </si>
  <si>
    <t>成蹊高校サッカー部</t>
    <rPh sb="0" eb="2">
      <t>セイケイ</t>
    </rPh>
    <rPh sb="2" eb="4">
      <t>コウコウ</t>
    </rPh>
    <rPh sb="8" eb="9">
      <t>ブ</t>
    </rPh>
    <phoneticPr fontId="3"/>
  </si>
  <si>
    <t>デミュルレック ファーティ</t>
  </si>
  <si>
    <t>青山学院大学エスペランサ</t>
    <rPh sb="0" eb="6">
      <t>アオヤマガクインダイガク</t>
    </rPh>
    <phoneticPr fontId="3"/>
  </si>
  <si>
    <t>(株)トゥーバトレーディング</t>
    <rPh sb="1" eb="2">
      <t>カブ</t>
    </rPh>
    <phoneticPr fontId="3"/>
  </si>
  <si>
    <t>永井 将崇</t>
    <rPh sb="0" eb="2">
      <t>ナガイ</t>
    </rPh>
    <rPh sb="3" eb="5">
      <t>マサタカ</t>
    </rPh>
    <phoneticPr fontId="3"/>
  </si>
  <si>
    <t>長瀬産業(株)</t>
    <rPh sb="0" eb="4">
      <t>ナガセサンギョウ</t>
    </rPh>
    <rPh sb="5" eb="6">
      <t>カブ</t>
    </rPh>
    <phoneticPr fontId="3"/>
  </si>
  <si>
    <t>井筒 光太郎</t>
    <rPh sb="0" eb="2">
      <t>イヅツ</t>
    </rPh>
    <rPh sb="3" eb="6">
      <t>コウタロウ</t>
    </rPh>
    <phoneticPr fontId="3"/>
  </si>
  <si>
    <t>大汐 達也</t>
    <rPh sb="0" eb="2">
      <t>オオシオ</t>
    </rPh>
    <rPh sb="3" eb="5">
      <t>タツヤ</t>
    </rPh>
    <phoneticPr fontId="3"/>
  </si>
  <si>
    <t>大木 泰樹</t>
    <rPh sb="0" eb="2">
      <t>オオキ</t>
    </rPh>
    <rPh sb="3" eb="5">
      <t>タイジュ</t>
    </rPh>
    <phoneticPr fontId="3"/>
  </si>
  <si>
    <t>ブリュッセル日本人サッカー部</t>
    <rPh sb="6" eb="9">
      <t>ニホンジン</t>
    </rPh>
    <rPh sb="13" eb="14">
      <t>ブ</t>
    </rPh>
    <phoneticPr fontId="3"/>
  </si>
  <si>
    <t>川邉 直暉</t>
    <rPh sb="0" eb="2">
      <t>カワベ</t>
    </rPh>
    <rPh sb="3" eb="5">
      <t>ナオキ</t>
    </rPh>
    <phoneticPr fontId="7"/>
  </si>
  <si>
    <t>関西学院高等部サッカー部</t>
    <rPh sb="0" eb="2">
      <t>カンサイ</t>
    </rPh>
    <rPh sb="2" eb="4">
      <t>ガクイン</t>
    </rPh>
    <rPh sb="4" eb="7">
      <t>コウトウブ</t>
    </rPh>
    <rPh sb="11" eb="12">
      <t>ブ</t>
    </rPh>
    <phoneticPr fontId="7"/>
  </si>
  <si>
    <t>帝人フロンティア(株)</t>
    <rPh sb="0" eb="2">
      <t>テイジン</t>
    </rPh>
    <rPh sb="8" eb="11">
      <t>カブ</t>
    </rPh>
    <phoneticPr fontId="7"/>
  </si>
  <si>
    <t>野路 智</t>
  </si>
  <si>
    <t>富士通サッカー部</t>
  </si>
  <si>
    <t>富士通(株)</t>
    <rPh sb="3" eb="6">
      <t>カブ</t>
    </rPh>
    <phoneticPr fontId="7"/>
  </si>
  <si>
    <t>辻本 悠哉</t>
    <rPh sb="0" eb="2">
      <t>ツジモト</t>
    </rPh>
    <phoneticPr fontId="7"/>
  </si>
  <si>
    <t>横浜市立大学</t>
    <rPh sb="0" eb="2">
      <t>ヨコハマ</t>
    </rPh>
    <rPh sb="2" eb="4">
      <t>イチリツ</t>
    </rPh>
    <rPh sb="4" eb="6">
      <t>ダイガク</t>
    </rPh>
    <phoneticPr fontId="7"/>
  </si>
  <si>
    <t>帝人フロンティア(株)</t>
    <rPh sb="8" eb="11">
      <t>カブ</t>
    </rPh>
    <phoneticPr fontId="7"/>
  </si>
  <si>
    <t>平本 貴之</t>
    <rPh sb="0" eb="2">
      <t>ヒラモト</t>
    </rPh>
    <rPh sb="3" eb="5">
      <t>タカユキ</t>
    </rPh>
    <phoneticPr fontId="7"/>
  </si>
  <si>
    <t>学習院大学輔仁会サッカー部</t>
    <rPh sb="0" eb="3">
      <t>ガクシュウイン</t>
    </rPh>
    <rPh sb="3" eb="5">
      <t>ダイガク</t>
    </rPh>
    <rPh sb="5" eb="6">
      <t>スケ</t>
    </rPh>
    <rPh sb="6" eb="7">
      <t>ジン</t>
    </rPh>
    <rPh sb="7" eb="8">
      <t>カイ</t>
    </rPh>
    <rPh sb="12" eb="13">
      <t>ブ</t>
    </rPh>
    <phoneticPr fontId="7"/>
  </si>
  <si>
    <t>豊通マテリアル(株)</t>
    <rPh sb="7" eb="10">
      <t>カブ</t>
    </rPh>
    <phoneticPr fontId="7"/>
  </si>
  <si>
    <t>山本 兼三</t>
  </si>
  <si>
    <t>トーメン大阪FC</t>
  </si>
  <si>
    <t>豊通ケミプラス(株)</t>
    <rPh sb="0" eb="2">
      <t>トヨツウ</t>
    </rPh>
    <rPh sb="7" eb="10">
      <t>カブ</t>
    </rPh>
    <phoneticPr fontId="7"/>
  </si>
  <si>
    <t>宋 志栄</t>
    <rPh sb="0" eb="1">
      <t>ソウ</t>
    </rPh>
    <rPh sb="2" eb="3">
      <t>シ</t>
    </rPh>
    <rPh sb="3" eb="4">
      <t>エイ</t>
    </rPh>
    <phoneticPr fontId="7"/>
  </si>
  <si>
    <t>トーメンエレクトロニクスサッカー部</t>
    <rPh sb="16" eb="17">
      <t>ブ</t>
    </rPh>
    <phoneticPr fontId="7"/>
  </si>
  <si>
    <t>ソニー生命保険(株)</t>
    <rPh sb="3" eb="5">
      <t>セイメイ</t>
    </rPh>
    <rPh sb="5" eb="7">
      <t>ホケン</t>
    </rPh>
    <rPh sb="8" eb="9">
      <t>カブ</t>
    </rPh>
    <phoneticPr fontId="7"/>
  </si>
  <si>
    <t>宮本 慎太郎</t>
    <rPh sb="0" eb="2">
      <t>ミヤモト</t>
    </rPh>
    <rPh sb="3" eb="6">
      <t>シンタロウ</t>
    </rPh>
    <phoneticPr fontId="7"/>
  </si>
  <si>
    <t>東京SONIC</t>
    <rPh sb="0" eb="2">
      <t>トウキョウ</t>
    </rPh>
    <phoneticPr fontId="7"/>
  </si>
  <si>
    <t>豊田通商(株)</t>
    <rPh sb="0" eb="4">
      <t>トヨタツウショウ</t>
    </rPh>
    <rPh sb="4" eb="7">
      <t>カブ</t>
    </rPh>
    <phoneticPr fontId="7"/>
  </si>
  <si>
    <t>齋藤 友吾</t>
    <rPh sb="0" eb="2">
      <t>サイトウ</t>
    </rPh>
    <rPh sb="3" eb="5">
      <t>ユウゴ</t>
    </rPh>
    <phoneticPr fontId="7"/>
  </si>
  <si>
    <t>四元 拓巳</t>
    <rPh sb="0" eb="2">
      <t>ヨツモト</t>
    </rPh>
    <rPh sb="3" eb="5">
      <t>タクミ</t>
    </rPh>
    <phoneticPr fontId="3"/>
  </si>
  <si>
    <t>早稲田大学本庄高等学院サッカー部</t>
    <rPh sb="0" eb="3">
      <t>ワセダ</t>
    </rPh>
    <rPh sb="3" eb="5">
      <t>ダイガク</t>
    </rPh>
    <rPh sb="5" eb="7">
      <t>ホンジョウ</t>
    </rPh>
    <rPh sb="7" eb="9">
      <t>コウトウ</t>
    </rPh>
    <rPh sb="9" eb="11">
      <t>ガクイン</t>
    </rPh>
    <rPh sb="15" eb="16">
      <t>ブ</t>
    </rPh>
    <phoneticPr fontId="3"/>
  </si>
  <si>
    <t>アマゾンジャパン合同会社</t>
    <rPh sb="8" eb="10">
      <t>ゴウドウ</t>
    </rPh>
    <rPh sb="10" eb="12">
      <t>ガイシャ</t>
    </rPh>
    <phoneticPr fontId="3"/>
  </si>
  <si>
    <t>金子 宥輔</t>
    <rPh sb="0" eb="2">
      <t>カネコ</t>
    </rPh>
    <rPh sb="3" eb="4">
      <t>ユウ</t>
    </rPh>
    <rPh sb="4" eb="5">
      <t>スケ</t>
    </rPh>
    <phoneticPr fontId="3"/>
  </si>
  <si>
    <t>佐藤 真大</t>
    <rPh sb="0" eb="2">
      <t>サトウ</t>
    </rPh>
    <rPh sb="3" eb="4">
      <t>シン</t>
    </rPh>
    <rPh sb="4" eb="5">
      <t>ダイ</t>
    </rPh>
    <phoneticPr fontId="3"/>
  </si>
  <si>
    <t>日立本社サッカー部</t>
    <rPh sb="0" eb="2">
      <t>ヒタチ</t>
    </rPh>
    <rPh sb="2" eb="4">
      <t>ホンシャ</t>
    </rPh>
    <rPh sb="8" eb="9">
      <t>ブ</t>
    </rPh>
    <phoneticPr fontId="3"/>
  </si>
  <si>
    <t>榊原 和也</t>
    <rPh sb="0" eb="2">
      <t>サカキバラ</t>
    </rPh>
    <rPh sb="3" eb="5">
      <t>カズヤ</t>
    </rPh>
    <phoneticPr fontId="3"/>
  </si>
  <si>
    <t>江ノ島FC</t>
    <rPh sb="0" eb="1">
      <t>エ</t>
    </rPh>
    <rPh sb="2" eb="3">
      <t>シマ</t>
    </rPh>
    <phoneticPr fontId="3"/>
  </si>
  <si>
    <t>知念 諒</t>
    <rPh sb="0" eb="2">
      <t>チネン</t>
    </rPh>
    <rPh sb="3" eb="4">
      <t>リョウ</t>
    </rPh>
    <phoneticPr fontId="3"/>
  </si>
  <si>
    <t>中央大学フースバル</t>
    <rPh sb="0" eb="4">
      <t>チュウオウダイガク</t>
    </rPh>
    <phoneticPr fontId="3"/>
  </si>
  <si>
    <t>岩谷産業(株)</t>
    <rPh sb="0" eb="4">
      <t>イワタニサンギョウ</t>
    </rPh>
    <phoneticPr fontId="3"/>
  </si>
  <si>
    <t>守屋 慧悟</t>
    <rPh sb="0" eb="2">
      <t>モリヤ</t>
    </rPh>
    <rPh sb="3" eb="4">
      <t>サトシ</t>
    </rPh>
    <rPh sb="4" eb="5">
      <t>サトル</t>
    </rPh>
    <phoneticPr fontId="3"/>
  </si>
  <si>
    <t>奈良県立大学サッカー部</t>
    <rPh sb="0" eb="6">
      <t>ナラケンリツダイガク</t>
    </rPh>
    <rPh sb="10" eb="11">
      <t>ブ</t>
    </rPh>
    <phoneticPr fontId="3"/>
  </si>
  <si>
    <t>水上 航希</t>
    <rPh sb="0" eb="2">
      <t>ミズカミ</t>
    </rPh>
    <rPh sb="3" eb="5">
      <t>コウキ</t>
    </rPh>
    <phoneticPr fontId="3"/>
  </si>
  <si>
    <t>Coogee United</t>
    <phoneticPr fontId="3"/>
  </si>
  <si>
    <t>中村 祐己</t>
    <rPh sb="0" eb="2">
      <t>ナカムラ</t>
    </rPh>
    <rPh sb="3" eb="4">
      <t>18924</t>
    </rPh>
    <rPh sb="4" eb="5">
      <t>オノレ</t>
    </rPh>
    <phoneticPr fontId="3"/>
  </si>
  <si>
    <t>YTC. FC</t>
    <phoneticPr fontId="3"/>
  </si>
  <si>
    <t>伊井 拓郎</t>
    <rPh sb="0" eb="2">
      <t>イイ</t>
    </rPh>
    <rPh sb="3" eb="5">
      <t>タクロウ</t>
    </rPh>
    <phoneticPr fontId="7"/>
  </si>
  <si>
    <t>中央大学</t>
    <rPh sb="0" eb="4">
      <t>チュウオウダイガク</t>
    </rPh>
    <phoneticPr fontId="3"/>
  </si>
  <si>
    <t>酒井 達成</t>
  </si>
  <si>
    <t>伊藤 正典</t>
    <rPh sb="0" eb="2">
      <t>イトウ</t>
    </rPh>
    <rPh sb="3" eb="5">
      <t>セイテン</t>
    </rPh>
    <phoneticPr fontId="7"/>
  </si>
  <si>
    <t>豊田通商大阪サッカー部</t>
    <phoneticPr fontId="3"/>
  </si>
  <si>
    <t>山田 大樹</t>
  </si>
  <si>
    <t>八千代松陰高校サッカー部</t>
    <phoneticPr fontId="3"/>
  </si>
  <si>
    <t>天野 直哉</t>
    <rPh sb="0" eb="2">
      <t>アマノ</t>
    </rPh>
    <rPh sb="3" eb="5">
      <t>ナオヤ</t>
    </rPh>
    <phoneticPr fontId="3"/>
  </si>
  <si>
    <t>名古屋大学体育会サッカー部</t>
    <rPh sb="0" eb="5">
      <t>ナゴヤダイガク</t>
    </rPh>
    <rPh sb="5" eb="8">
      <t>タイイクカイ</t>
    </rPh>
    <rPh sb="12" eb="13">
      <t>ブ</t>
    </rPh>
    <phoneticPr fontId="3"/>
  </si>
  <si>
    <t>(株)ベイカレントコンサルティング</t>
    <phoneticPr fontId="3"/>
  </si>
  <si>
    <t>2023年度商社リーグ　試合結果報告</t>
    <rPh sb="4" eb="6">
      <t>ネンド</t>
    </rPh>
    <rPh sb="6" eb="8">
      <t>ショウシャ</t>
    </rPh>
    <rPh sb="12" eb="14">
      <t>シアイ</t>
    </rPh>
    <rPh sb="14" eb="16">
      <t>ケッカ</t>
    </rPh>
    <rPh sb="16" eb="18">
      <t>ホウコク</t>
    </rPh>
    <phoneticPr fontId="3"/>
  </si>
  <si>
    <t>yamada-r@itc-rl.co.jp;kosaka-r@itochu.co.jp;mori-keit@itochu.co.jp; nakae-r@itochu.co.jp;sato.wataru.e8@sojitz.com;nakai.takahide.n3@sojitz.com;shinoda.kento.q2@sojitz.com;koike.mao@sojitz.com</t>
    <phoneticPr fontId="3"/>
  </si>
  <si>
    <t>B　レッドカード　（枚数×－２０）</t>
    <rPh sb="10" eb="12">
      <t>マイスウ</t>
    </rPh>
    <phoneticPr fontId="3"/>
  </si>
  <si>
    <t>A　イエローカード　（枚数×－１０）</t>
    <rPh sb="11" eb="13">
      <t>マイスウ</t>
    </rPh>
    <phoneticPr fontId="3"/>
  </si>
  <si>
    <t>＜2023年度リーグ構成＞</t>
    <rPh sb="5" eb="7">
      <t>ネンド</t>
    </rPh>
    <rPh sb="10" eb="12">
      <t>コウセイ</t>
    </rPh>
    <phoneticPr fontId="18"/>
  </si>
  <si>
    <t>2022年度順位</t>
    <rPh sb="4" eb="6">
      <t>ネンド</t>
    </rPh>
    <rPh sb="5" eb="6">
      <t>ド</t>
    </rPh>
    <rPh sb="6" eb="8">
      <t>ジュンイ</t>
    </rPh>
    <phoneticPr fontId="18"/>
  </si>
  <si>
    <t>兼松</t>
    <phoneticPr fontId="18"/>
  </si>
  <si>
    <t>三井物産</t>
    <rPh sb="0" eb="4">
      <t>ミツイブッサン</t>
    </rPh>
    <phoneticPr fontId="3"/>
  </si>
  <si>
    <t>阪和興業</t>
    <phoneticPr fontId="3"/>
  </si>
  <si>
    <t>双日</t>
    <rPh sb="0" eb="2">
      <t>ソウジツ</t>
    </rPh>
    <phoneticPr fontId="3"/>
  </si>
  <si>
    <t>豊田通商</t>
    <phoneticPr fontId="18"/>
  </si>
  <si>
    <t>日鉄物産</t>
    <rPh sb="0" eb="4">
      <t>ニッテツブッサン</t>
    </rPh>
    <phoneticPr fontId="3"/>
  </si>
  <si>
    <t xml:space="preserve"> 三井物産</t>
    <rPh sb="1" eb="5">
      <t>ミツイブッサン</t>
    </rPh>
    <phoneticPr fontId="18"/>
  </si>
  <si>
    <t xml:space="preserve"> 住友商事</t>
    <rPh sb="1" eb="5">
      <t>スミトモショウジ</t>
    </rPh>
    <phoneticPr fontId="18"/>
  </si>
  <si>
    <t xml:space="preserve"> 野間　滉一</t>
    <rPh sb="1" eb="3">
      <t>ノマ</t>
    </rPh>
    <rPh sb="4" eb="6">
      <t>コウイチ</t>
    </rPh>
    <phoneticPr fontId="18"/>
  </si>
  <si>
    <t>　戦略的アライアンス</t>
    <rPh sb="1" eb="3">
      <t>センリャク</t>
    </rPh>
    <rPh sb="3" eb="4">
      <t>テキ</t>
    </rPh>
    <phoneticPr fontId="18"/>
  </si>
  <si>
    <t>　HP運営、副幹事フォロー、戦略的アライアンス</t>
    <rPh sb="3" eb="5">
      <t>ウンエイ</t>
    </rPh>
    <rPh sb="6" eb="9">
      <t>フクカンジ</t>
    </rPh>
    <rPh sb="14" eb="16">
      <t>センリャク</t>
    </rPh>
    <rPh sb="16" eb="17">
      <t>テキ</t>
    </rPh>
    <phoneticPr fontId="18"/>
  </si>
  <si>
    <t>　会議ファシリテート、戦略的アライアンス</t>
    <rPh sb="1" eb="3">
      <t>カイギ</t>
    </rPh>
    <rPh sb="11" eb="13">
      <t>センリャク</t>
    </rPh>
    <rPh sb="13" eb="14">
      <t>テキ</t>
    </rPh>
    <phoneticPr fontId="18"/>
  </si>
  <si>
    <t>　主幹事フォロー、運営要綱、合宿、会議議事録</t>
    <rPh sb="1" eb="4">
      <t>シュカンジ</t>
    </rPh>
    <rPh sb="9" eb="13">
      <t>ウンエイヨウコウ</t>
    </rPh>
    <rPh sb="14" eb="16">
      <t>ガッシュク</t>
    </rPh>
    <rPh sb="17" eb="22">
      <t>カイギギジロク</t>
    </rPh>
    <phoneticPr fontId="18"/>
  </si>
  <si>
    <t>　会計・入出金管理、副幹事フォロー</t>
    <rPh sb="1" eb="3">
      <t>カイケイ</t>
    </rPh>
    <rPh sb="4" eb="9">
      <t>ニュウシュッキンカンリ</t>
    </rPh>
    <rPh sb="10" eb="13">
      <t>フクカンジ</t>
    </rPh>
    <phoneticPr fontId="18"/>
  </si>
  <si>
    <t>kanefa-hiro@nifty.com</t>
    <phoneticPr fontId="3"/>
  </si>
  <si>
    <t>koichi.noma@sumitomocorp.com</t>
    <phoneticPr fontId="3"/>
  </si>
  <si>
    <t xml:space="preserve"> 兼松</t>
    <rPh sb="1" eb="3">
      <t>カネマツ</t>
    </rPh>
    <phoneticPr fontId="18"/>
  </si>
  <si>
    <t xml:space="preserve"> 日鉄物産</t>
    <rPh sb="1" eb="5">
      <t>ニッテツブッサン</t>
    </rPh>
    <phoneticPr fontId="18"/>
  </si>
  <si>
    <t xml:space="preserve"> 森　啓太</t>
    <rPh sb="1" eb="2">
      <t>モリ</t>
    </rPh>
    <rPh sb="3" eb="5">
      <t>ケイタ</t>
    </rPh>
    <phoneticPr fontId="18"/>
  </si>
  <si>
    <t xml:space="preserve"> 中江　瞭介</t>
    <rPh sb="1" eb="3">
      <t>ナカエ</t>
    </rPh>
    <rPh sb="4" eb="5">
      <t>リョウ</t>
    </rPh>
    <rPh sb="5" eb="6">
      <t>スケ</t>
    </rPh>
    <phoneticPr fontId="18"/>
  </si>
  <si>
    <t xml:space="preserve"> 美馬　貴将</t>
    <rPh sb="1" eb="3">
      <t>ミマ</t>
    </rPh>
    <rPh sb="4" eb="6">
      <t>タカシショウ</t>
    </rPh>
    <phoneticPr fontId="18"/>
  </si>
  <si>
    <t xml:space="preserve"> 神山　海大</t>
    <rPh sb="1" eb="3">
      <t>カミヤマ</t>
    </rPh>
    <rPh sb="4" eb="5">
      <t>ウミ</t>
    </rPh>
    <rPh sb="5" eb="6">
      <t>ダイ</t>
    </rPh>
    <phoneticPr fontId="18"/>
  </si>
  <si>
    <t xml:space="preserve"> 小山　彬</t>
    <rPh sb="1" eb="3">
      <t>コヤマ</t>
    </rPh>
    <rPh sb="4" eb="5">
      <t>アキラ</t>
    </rPh>
    <phoneticPr fontId="18"/>
  </si>
  <si>
    <t xml:space="preserve"> 丸山　一樹</t>
    <rPh sb="1" eb="3">
      <t>マルヤマ</t>
    </rPh>
    <rPh sb="4" eb="6">
      <t>カズキ</t>
    </rPh>
    <phoneticPr fontId="18"/>
  </si>
  <si>
    <t xml:space="preserve"> 佐藤　航</t>
    <rPh sb="1" eb="3">
      <t>サトウ</t>
    </rPh>
    <rPh sb="4" eb="5">
      <t>ワタル</t>
    </rPh>
    <phoneticPr fontId="18"/>
  </si>
  <si>
    <t xml:space="preserve"> 中井　貴英</t>
    <rPh sb="1" eb="3">
      <t>ナカイ</t>
    </rPh>
    <rPh sb="4" eb="6">
      <t>タカヒデ</t>
    </rPh>
    <phoneticPr fontId="18"/>
  </si>
  <si>
    <t xml:space="preserve"> 篠田　健人</t>
    <rPh sb="1" eb="3">
      <t>シノダ</t>
    </rPh>
    <rPh sb="4" eb="6">
      <t>ケント</t>
    </rPh>
    <phoneticPr fontId="3"/>
  </si>
  <si>
    <t xml:space="preserve"> 小池　真央</t>
    <rPh sb="1" eb="3">
      <t>コイケ</t>
    </rPh>
    <rPh sb="4" eb="6">
      <t>マオ</t>
    </rPh>
    <phoneticPr fontId="18"/>
  </si>
  <si>
    <t xml:space="preserve"> 田村　翼</t>
    <rPh sb="1" eb="3">
      <t>タムラ</t>
    </rPh>
    <rPh sb="4" eb="5">
      <t>ツバサ</t>
    </rPh>
    <phoneticPr fontId="18"/>
  </si>
  <si>
    <t xml:space="preserve"> 淺川　諒</t>
    <rPh sb="1" eb="3">
      <t>アサカワ</t>
    </rPh>
    <rPh sb="4" eb="5">
      <t>リョウ</t>
    </rPh>
    <phoneticPr fontId="18"/>
  </si>
  <si>
    <t xml:space="preserve"> 曽根原　好起</t>
    <rPh sb="1" eb="4">
      <t>ソネハラ</t>
    </rPh>
    <rPh sb="5" eb="6">
      <t>ヨシ</t>
    </rPh>
    <rPh sb="6" eb="7">
      <t>キ</t>
    </rPh>
    <phoneticPr fontId="18"/>
  </si>
  <si>
    <t xml:space="preserve"> 竹内　天馬</t>
    <rPh sb="1" eb="3">
      <t>タケウチ</t>
    </rPh>
    <rPh sb="4" eb="6">
      <t>テンマ</t>
    </rPh>
    <phoneticPr fontId="18"/>
  </si>
  <si>
    <t xml:space="preserve"> 駒形　俊太郎</t>
    <rPh sb="1" eb="3">
      <t>コマガタ</t>
    </rPh>
    <rPh sb="4" eb="7">
      <t>シュンタロウ</t>
    </rPh>
    <phoneticPr fontId="18"/>
  </si>
  <si>
    <t xml:space="preserve"> 吉澤　優人</t>
    <rPh sb="1" eb="3">
      <t>ヨシザワ</t>
    </rPh>
    <rPh sb="4" eb="6">
      <t>ユウト</t>
    </rPh>
    <phoneticPr fontId="3"/>
  </si>
  <si>
    <t xml:space="preserve"> 本田　温也</t>
    <rPh sb="1" eb="3">
      <t>ホンダ</t>
    </rPh>
    <rPh sb="4" eb="6">
      <t>オンヤ</t>
    </rPh>
    <phoneticPr fontId="18"/>
  </si>
  <si>
    <t>sato.wataru.e8@sojitz.com</t>
    <phoneticPr fontId="3"/>
  </si>
  <si>
    <t>nakai.takahide.n3@sojitz.com</t>
    <phoneticPr fontId="3"/>
  </si>
  <si>
    <t>shinoda.kento.q2@sojitz.com</t>
    <phoneticPr fontId="3"/>
  </si>
  <si>
    <t>koike.mao@sojitz.com</t>
    <phoneticPr fontId="3"/>
  </si>
  <si>
    <t>takeuchiten255@nst.nipponsteel.com</t>
    <phoneticPr fontId="3"/>
  </si>
  <si>
    <t>komagatashu656@nst.nipponsteel.com</t>
    <phoneticPr fontId="3"/>
  </si>
  <si>
    <t>yoshizawayuu742@nst.nipponsteel.com</t>
    <phoneticPr fontId="3"/>
  </si>
  <si>
    <t>hondahar263@nst.nipponsteel.com</t>
  </si>
  <si>
    <t>hondahar263@nst.nipponsteel.com</t>
    <phoneticPr fontId="3"/>
  </si>
  <si>
    <t>Tsubasa_Tamura@kanematsu.co.jp</t>
    <phoneticPr fontId="3"/>
  </si>
  <si>
    <t>Ryo_Asakawa@kanematsu.co.jp</t>
    <phoneticPr fontId="3"/>
  </si>
  <si>
    <t>Koki_Sonehara@kanematsu.co.jp</t>
    <phoneticPr fontId="3"/>
  </si>
  <si>
    <t>mori-keit@itochu.co.jp</t>
  </si>
  <si>
    <t>mori-keit@itochu.co.jp</t>
    <phoneticPr fontId="3"/>
  </si>
  <si>
    <t>nakae-r@itochu.co.jp</t>
  </si>
  <si>
    <t>nakae-r@itochu.co.jp</t>
    <phoneticPr fontId="3"/>
  </si>
  <si>
    <t>takamasa.mima@sumitomocorp.com</t>
    <phoneticPr fontId="3"/>
  </si>
  <si>
    <t>kaito.kamiyama@sumitomocorp.com</t>
    <phoneticPr fontId="3"/>
  </si>
  <si>
    <t>akira.koyama@sumitomocorp.com</t>
  </si>
  <si>
    <t>akira.koyama@sumitomocorp.com</t>
    <phoneticPr fontId="3"/>
  </si>
  <si>
    <t>kazuki.maruyama@sumitomocorp.com</t>
  </si>
  <si>
    <t>kazuki.maruyama@sumitomocorp.com</t>
    <phoneticPr fontId="3"/>
  </si>
  <si>
    <t>総当たり方式（1部：各5試合、2部：各5試合）</t>
    <rPh sb="0" eb="2">
      <t>ソウア</t>
    </rPh>
    <rPh sb="8" eb="9">
      <t>ブ</t>
    </rPh>
    <rPh sb="10" eb="11">
      <t>カク</t>
    </rPh>
    <rPh sb="16" eb="17">
      <t>ブ</t>
    </rPh>
    <rPh sb="18" eb="19">
      <t>カク</t>
    </rPh>
    <rPh sb="20" eb="22">
      <t>シアイ</t>
    </rPh>
    <phoneticPr fontId="18"/>
  </si>
  <si>
    <t>阪和興業</t>
    <rPh sb="0" eb="4">
      <t>ハンワコウギョウ</t>
    </rPh>
    <phoneticPr fontId="3"/>
  </si>
  <si>
    <t>＜2023年度役割表＞</t>
    <rPh sb="5" eb="7">
      <t>ネンド</t>
    </rPh>
    <rPh sb="7" eb="9">
      <t>ヤクワリ</t>
    </rPh>
    <rPh sb="9" eb="10">
      <t>ヒョウ</t>
    </rPh>
    <phoneticPr fontId="18"/>
  </si>
  <si>
    <t>左記アドレスにて携帯電話でも対応可能。</t>
    <phoneticPr fontId="3"/>
  </si>
  <si>
    <t>ohyama-takuma@hanwa.co.jp</t>
    <phoneticPr fontId="3"/>
  </si>
  <si>
    <t>070-4029-8106</t>
    <phoneticPr fontId="3"/>
  </si>
  <si>
    <t>大山 拓真</t>
    <rPh sb="0" eb="2">
      <t>オオヤマ</t>
    </rPh>
    <rPh sb="3" eb="5">
      <t>タクマ</t>
    </rPh>
    <phoneticPr fontId="3"/>
  </si>
  <si>
    <t>ueda-kazumasa@hanwa.co.jp</t>
    <phoneticPr fontId="3"/>
  </si>
  <si>
    <t>070-4029-8288</t>
    <phoneticPr fontId="3"/>
  </si>
  <si>
    <t>上田 和昌</t>
    <rPh sb="0" eb="2">
      <t>ウエダ</t>
    </rPh>
    <rPh sb="3" eb="5">
      <t>カズマサ</t>
    </rPh>
    <phoneticPr fontId="3"/>
  </si>
  <si>
    <t>omori-yuhei@hanwa.co.jp</t>
    <phoneticPr fontId="3"/>
  </si>
  <si>
    <t>070-4029-8182</t>
    <phoneticPr fontId="3"/>
  </si>
  <si>
    <t>大森 悠平</t>
    <rPh sb="0" eb="2">
      <t>オオモリ</t>
    </rPh>
    <rPh sb="3" eb="5">
      <t>ユウヘイ</t>
    </rPh>
    <phoneticPr fontId="3"/>
  </si>
  <si>
    <t>080-9207-5041</t>
    <phoneticPr fontId="3"/>
  </si>
  <si>
    <t>中屋 淳平</t>
    <rPh sb="0" eb="2">
      <t>ナカヤ</t>
    </rPh>
    <rPh sb="3" eb="5">
      <t>ジュンペイ</t>
    </rPh>
    <phoneticPr fontId="3"/>
  </si>
  <si>
    <t>080-1984-2624</t>
    <phoneticPr fontId="3"/>
  </si>
  <si>
    <t>小松 真悟</t>
    <rPh sb="0" eb="2">
      <t>コマツ</t>
    </rPh>
    <phoneticPr fontId="3"/>
  </si>
  <si>
    <t>kawakamiooz795@nst.nipponsteel.com</t>
  </si>
  <si>
    <t>090-6516-3828</t>
  </si>
  <si>
    <t>080-7159-7551</t>
  </si>
  <si>
    <t>本田 温也</t>
  </si>
  <si>
    <t>080-7197-1459</t>
    <phoneticPr fontId="3"/>
  </si>
  <si>
    <t>吉澤 優人</t>
  </si>
  <si>
    <t>080-7197-1810</t>
    <phoneticPr fontId="3"/>
  </si>
  <si>
    <t>080-7558-1837</t>
  </si>
  <si>
    <t>Shingo_Kubo@kanematsu.co.jp</t>
  </si>
  <si>
    <t>080-1037-4965</t>
    <phoneticPr fontId="3"/>
  </si>
  <si>
    <t>久保 晨吾</t>
  </si>
  <si>
    <t>左記アドレスにて携帯電話でも対応可能。</t>
  </si>
  <si>
    <t>090-1978-9234</t>
  </si>
  <si>
    <t>Koki_Sonehara@kanematsu.co.jp</t>
    <phoneticPr fontId="3"/>
  </si>
  <si>
    <t>080-1760-2154</t>
    <phoneticPr fontId="3"/>
  </si>
  <si>
    <t>曽根原 好起</t>
    <phoneticPr fontId="3"/>
  </si>
  <si>
    <t>090-4246-3120</t>
  </si>
  <si>
    <t>090-2376-3813</t>
  </si>
  <si>
    <t>yuurishibata930@gmail.com</t>
    <phoneticPr fontId="3"/>
  </si>
  <si>
    <t>yuri.shibata@jfe-shoji.co.jp</t>
  </si>
  <si>
    <t>070-3295-8471</t>
    <phoneticPr fontId="3"/>
  </si>
  <si>
    <t>柴田 悠吏</t>
    <phoneticPr fontId="3"/>
  </si>
  <si>
    <t>2552iniesta@gmail.com</t>
    <phoneticPr fontId="3"/>
  </si>
  <si>
    <t>noboru.murai@jfe-shoji.co.jp</t>
    <phoneticPr fontId="3"/>
  </si>
  <si>
    <t>080-9710-3468</t>
    <phoneticPr fontId="3"/>
  </si>
  <si>
    <t>taro2207@gmail.com</t>
  </si>
  <si>
    <t>080-5409-1963</t>
  </si>
  <si>
    <t>ikdtkak1857@gmail.com</t>
  </si>
  <si>
    <t>090-1402-1857</t>
  </si>
  <si>
    <t>shunya.ctr.0527@gmail.com</t>
  </si>
  <si>
    <t>090-6022-5889</t>
  </si>
  <si>
    <t>SAGAWA-Y@jpn.marubeni.com</t>
    <phoneticPr fontId="3"/>
  </si>
  <si>
    <t>03-3282-3633</t>
    <phoneticPr fontId="3"/>
  </si>
  <si>
    <t>佐川 友規</t>
    <phoneticPr fontId="5"/>
  </si>
  <si>
    <t>03-3282-7036</t>
  </si>
  <si>
    <t>03-3282-3261</t>
  </si>
  <si>
    <t>080-4192-6499</t>
  </si>
  <si>
    <t>080-5692-9770</t>
  </si>
  <si>
    <t>安藤 太樹</t>
    <rPh sb="0" eb="2">
      <t>アンドウ</t>
    </rPh>
    <rPh sb="3" eb="5">
      <t>ヒロキ</t>
    </rPh>
    <phoneticPr fontId="3"/>
  </si>
  <si>
    <t>yu.shuto@mitsui.com</t>
  </si>
  <si>
    <t>070-8681-7828</t>
    <phoneticPr fontId="3"/>
  </si>
  <si>
    <t>周藤 悠高</t>
    <rPh sb="0" eb="2">
      <t>シュウトウ</t>
    </rPh>
    <rPh sb="3" eb="4">
      <t>ユウ</t>
    </rPh>
    <rPh sb="4" eb="5">
      <t>タカ</t>
    </rPh>
    <phoneticPr fontId="3"/>
  </si>
  <si>
    <t>kazus.kobayashi@mitsui.com</t>
    <phoneticPr fontId="3"/>
  </si>
  <si>
    <t>070-8681-7850</t>
    <phoneticPr fontId="3"/>
  </si>
  <si>
    <t>小林 知嗣</t>
    <rPh sb="0" eb="2">
      <t>コバヤシ</t>
    </rPh>
    <rPh sb="3" eb="4">
      <t>シ</t>
    </rPh>
    <rPh sb="4" eb="5">
      <t>ツグ</t>
    </rPh>
    <phoneticPr fontId="3"/>
  </si>
  <si>
    <t>d.furuichi@mitsui.com</t>
  </si>
  <si>
    <t>070-8794-9794</t>
    <phoneticPr fontId="3"/>
  </si>
  <si>
    <t>古市 大剛</t>
    <rPh sb="0" eb="2">
      <t>フルイチ</t>
    </rPh>
    <rPh sb="3" eb="5">
      <t>ダイゴウ</t>
    </rPh>
    <phoneticPr fontId="3"/>
  </si>
  <si>
    <t>s.kajino@mitsui-steel.com</t>
  </si>
  <si>
    <t>080-8500-0433</t>
    <phoneticPr fontId="3"/>
  </si>
  <si>
    <t>梶野 修登</t>
    <rPh sb="0" eb="2">
      <t>カジノ</t>
    </rPh>
    <rPh sb="3" eb="4">
      <t>シュウ</t>
    </rPh>
    <rPh sb="4" eb="5">
      <t>ノボル</t>
    </rPh>
    <phoneticPr fontId="3"/>
  </si>
  <si>
    <t>kikuchi.s@mitsui.com</t>
  </si>
  <si>
    <t>070-8681-7783</t>
    <phoneticPr fontId="3"/>
  </si>
  <si>
    <t xml:space="preserve">ryoga.tufs0803@gmail.com </t>
  </si>
  <si>
    <t>080-5126-6395</t>
    <phoneticPr fontId="3"/>
  </si>
  <si>
    <t>rin0718taro@gmail.com</t>
  </si>
  <si>
    <t>090-7834-3464</t>
  </si>
  <si>
    <t>ryosuke.nakae@gmail.com</t>
  </si>
  <si>
    <t>070-3626-4917</t>
    <phoneticPr fontId="3"/>
  </si>
  <si>
    <t>keita.mori0428@gmail.com</t>
  </si>
  <si>
    <t>090-8237-2285</t>
    <phoneticPr fontId="3"/>
  </si>
  <si>
    <t>goal.d.ryosuke1@gmail.com</t>
  </si>
  <si>
    <t>kosaka-r@itochu.co.jp</t>
  </si>
  <si>
    <t>080-6659-8333</t>
    <phoneticPr fontId="3"/>
  </si>
  <si>
    <t>junya_yamamoto@toyota-tsusho.com</t>
    <phoneticPr fontId="3"/>
  </si>
  <si>
    <t>050-3101-1810</t>
    <phoneticPr fontId="3"/>
  </si>
  <si>
    <t>山本 純也</t>
    <rPh sb="0" eb="2">
      <t>ヤマモト</t>
    </rPh>
    <rPh sb="3" eb="5">
      <t>ジュンヤ</t>
    </rPh>
    <phoneticPr fontId="3"/>
  </si>
  <si>
    <t>yuya_yoshida@toyota-tsusho.com</t>
    <phoneticPr fontId="3"/>
  </si>
  <si>
    <t>050-3101-2500</t>
    <phoneticPr fontId="3"/>
  </si>
  <si>
    <t>吉田 侑矢</t>
    <rPh sb="0" eb="2">
      <t>ヨシダ</t>
    </rPh>
    <rPh sb="3" eb="5">
      <t>ユウヤ</t>
    </rPh>
    <phoneticPr fontId="3"/>
  </si>
  <si>
    <t>genjiro_fujii@toyota-tsusho.com</t>
    <phoneticPr fontId="3"/>
  </si>
  <si>
    <t>050-3161-1479</t>
    <phoneticPr fontId="3"/>
  </si>
  <si>
    <t>藤井 弦二郎</t>
    <rPh sb="0" eb="2">
      <t>フジイ</t>
    </rPh>
    <rPh sb="3" eb="4">
      <t>ゲン</t>
    </rPh>
    <rPh sb="4" eb="6">
      <t>ジロウ</t>
    </rPh>
    <phoneticPr fontId="3"/>
  </si>
  <si>
    <t>shota_nakagawa@toyota-tsusho.com</t>
    <phoneticPr fontId="3"/>
  </si>
  <si>
    <t>050-3161-1342</t>
    <phoneticPr fontId="3"/>
  </si>
  <si>
    <t>中川 翔太</t>
    <rPh sb="0" eb="2">
      <t>ナカガワ</t>
    </rPh>
    <rPh sb="3" eb="5">
      <t>ショウタ</t>
    </rPh>
    <phoneticPr fontId="3"/>
  </si>
  <si>
    <t>hirokazu_koike@toyota-tsusho.com</t>
    <phoneticPr fontId="3"/>
  </si>
  <si>
    <t>050-3164-5804</t>
    <phoneticPr fontId="3"/>
  </si>
  <si>
    <t>小池 宏和</t>
    <rPh sb="0" eb="2">
      <t>コイケ</t>
    </rPh>
    <rPh sb="3" eb="5">
      <t>ヒロカズ</t>
    </rPh>
    <phoneticPr fontId="3"/>
  </si>
  <si>
    <t>nobuyasu.fukui@wemex.com</t>
    <phoneticPr fontId="3"/>
  </si>
  <si>
    <t>080-1524-5348</t>
  </si>
  <si>
    <t>福井 伸泰</t>
    <rPh sb="0" eb="2">
      <t>フクイ</t>
    </rPh>
    <rPh sb="3" eb="5">
      <t>ノブヤス</t>
    </rPh>
    <phoneticPr fontId="5"/>
  </si>
  <si>
    <t xml:space="preserve">kazuya.miyagawa@sumitomocorp.com </t>
  </si>
  <si>
    <t>090-2092-2128</t>
    <phoneticPr fontId="3"/>
  </si>
  <si>
    <t>宮川 和也</t>
    <rPh sb="0" eb="2">
      <t>ミヤガワ</t>
    </rPh>
    <rPh sb="3" eb="5">
      <t>カズヤ</t>
    </rPh>
    <phoneticPr fontId="5"/>
  </si>
  <si>
    <t>090-8178-4097</t>
  </si>
  <si>
    <t>丸山 一樹</t>
    <rPh sb="0" eb="2">
      <t>マルヤマ</t>
    </rPh>
    <rPh sb="3" eb="5">
      <t>カズキ</t>
    </rPh>
    <phoneticPr fontId="5"/>
  </si>
  <si>
    <t>080-1557-1623</t>
  </si>
  <si>
    <t>小山 彬</t>
    <rPh sb="0" eb="2">
      <t>コヤマ</t>
    </rPh>
    <rPh sb="3" eb="4">
      <t>アキラ</t>
    </rPh>
    <phoneticPr fontId="5"/>
  </si>
  <si>
    <t>koutarou.makita@sumitomocorp.com</t>
  </si>
  <si>
    <t>090-7100-0193</t>
  </si>
  <si>
    <t>蒔田 浩太郎</t>
    <rPh sb="0" eb="2">
      <t>マキタ</t>
    </rPh>
    <rPh sb="3" eb="6">
      <t>コウタロウ</t>
    </rPh>
    <phoneticPr fontId="5"/>
  </si>
  <si>
    <t>maokoike2@gmail.com</t>
    <phoneticPr fontId="3"/>
  </si>
  <si>
    <t>koike.mao@sojitz.com</t>
    <phoneticPr fontId="3"/>
  </si>
  <si>
    <t>080-8039-9516</t>
    <phoneticPr fontId="3"/>
  </si>
  <si>
    <t>mizmiz0913@icloud.com</t>
    <phoneticPr fontId="3"/>
  </si>
  <si>
    <t>kawai.mizuki.a2@sojitz.com</t>
    <phoneticPr fontId="3"/>
  </si>
  <si>
    <t>080-4133-8877</t>
    <phoneticPr fontId="3"/>
  </si>
  <si>
    <t>shinoda.kento.q2@sojitz.com</t>
    <phoneticPr fontId="3"/>
  </si>
  <si>
    <t>070-8683-1346</t>
    <phoneticPr fontId="3"/>
  </si>
  <si>
    <t>n.taka1710@gmail.com</t>
    <phoneticPr fontId="3"/>
  </si>
  <si>
    <t>nakai.takahide.n3@sojitz.com</t>
    <phoneticPr fontId="3"/>
  </si>
  <si>
    <t>080-8528-2989</t>
    <phoneticPr fontId="3"/>
  </si>
  <si>
    <t>sato.wataru.e8@sojitz.com</t>
    <phoneticPr fontId="3"/>
  </si>
  <si>
    <t>070-2471-5525</t>
    <phoneticPr fontId="3"/>
  </si>
  <si>
    <t>7月21日（金）</t>
    <rPh sb="1" eb="2">
      <t>ガツ</t>
    </rPh>
    <rPh sb="4" eb="5">
      <t>ニチ</t>
    </rPh>
    <rPh sb="6" eb="7">
      <t>キン</t>
    </rPh>
    <phoneticPr fontId="3"/>
  </si>
  <si>
    <t>・　運営要綱「9. 結果報告義務」に記載のとおり、試合結果を報告できるのは、以下の各チーム代表者５名のみ。</t>
    <rPh sb="2" eb="6">
      <t>ウンエイヨウコウ</t>
    </rPh>
    <rPh sb="18" eb="20">
      <t>キサイ</t>
    </rPh>
    <rPh sb="38" eb="40">
      <t>イカ</t>
    </rPh>
    <rPh sb="41" eb="42">
      <t>カク</t>
    </rPh>
    <phoneticPr fontId="3"/>
  </si>
  <si>
    <r>
      <t xml:space="preserve">・　運営要綱「7. 公式戦当日の運営」に記載のとおり、悪天候時には試合中止等の連絡を各チームの代表者に行う可能性があることから、
</t>
    </r>
    <r>
      <rPr>
        <sz val="12"/>
        <color theme="0"/>
        <rFont val="Meiryo UI"/>
        <family val="3"/>
        <charset val="128"/>
      </rPr>
      <t>・</t>
    </r>
    <r>
      <rPr>
        <sz val="12"/>
        <color indexed="8"/>
        <rFont val="Meiryo UI"/>
        <family val="3"/>
        <charset val="128"/>
      </rPr>
      <t>　試合当日には各代表者は必ず連絡がつくようにしておくこと（その他にも試合当日のユニフォームの色決めなどの連絡に以下の名簿を利用することも可能）。</t>
    </r>
    <rPh sb="2" eb="6">
      <t>ウンエイヨウコウ</t>
    </rPh>
    <rPh sb="19" eb="20">
      <t>モト</t>
    </rPh>
    <rPh sb="20" eb="22">
      <t>キサイ</t>
    </rPh>
    <rPh sb="26" eb="30">
      <t>アクテンコウジ</t>
    </rPh>
    <rPh sb="36" eb="37">
      <t>ナド</t>
    </rPh>
    <rPh sb="38" eb="40">
      <t>レンラク</t>
    </rPh>
    <rPh sb="50" eb="51">
      <t>オコナ</t>
    </rPh>
    <rPh sb="53" eb="56">
      <t>カノウセイ</t>
    </rPh>
    <rPh sb="72" eb="73">
      <t>カナラ</t>
    </rPh>
    <rPh sb="73" eb="77">
      <t>カクダイヒョウシャ</t>
    </rPh>
    <rPh sb="79" eb="81">
      <t>レンラク</t>
    </rPh>
    <rPh sb="118" eb="120">
      <t>レンラク</t>
    </rPh>
    <rPh sb="121" eb="123">
      <t>イカ</t>
    </rPh>
    <rPh sb="124" eb="126">
      <t>メイボ</t>
    </rPh>
    <phoneticPr fontId="3"/>
  </si>
  <si>
    <t>更新日：2023年7月21日(金)</t>
    <rPh sb="0" eb="3">
      <t>コウシンビ</t>
    </rPh>
    <rPh sb="8" eb="9">
      <t>ネン</t>
    </rPh>
    <rPh sb="10" eb="11">
      <t>ガツ</t>
    </rPh>
    <rPh sb="13" eb="14">
      <t>ニチ</t>
    </rPh>
    <rPh sb="15" eb="16">
      <t>キン</t>
    </rPh>
    <phoneticPr fontId="3"/>
  </si>
  <si>
    <t>2023年度　商社リーグ　参加チーム　代表者名簿</t>
    <rPh sb="4" eb="6">
      <t>ネンド</t>
    </rPh>
    <rPh sb="7" eb="9">
      <t>ショウシャ</t>
    </rPh>
    <rPh sb="13" eb="15">
      <t>サンカ</t>
    </rPh>
    <rPh sb="19" eb="22">
      <t>ダイヒョウシャ</t>
    </rPh>
    <rPh sb="22" eb="24">
      <t>メイボ</t>
    </rPh>
    <phoneticPr fontId="3"/>
  </si>
  <si>
    <t>中央区築地1-13-1</t>
  </si>
  <si>
    <t>http://www.hanwa.co.jp/</t>
  </si>
  <si>
    <t>緑/緑/白</t>
  </si>
  <si>
    <t>白/白/緑</t>
  </si>
  <si>
    <t>青/黒/黒</t>
  </si>
  <si>
    <t>黒/黒/黒</t>
  </si>
  <si>
    <t>1部昇格・カップ戦優勝</t>
  </si>
  <si>
    <t>縦に早い攻撃、粘り強い守備を全員で実践して勝利へ。</t>
    <phoneticPr fontId="3"/>
  </si>
  <si>
    <t>2部2位（6勝0分2敗）</t>
  </si>
  <si>
    <t>2部4位（0勝2分4敗）</t>
  </si>
  <si>
    <t>会社方針により不参加</t>
  </si>
  <si>
    <t>2部3位（3勝0分1敗）</t>
  </si>
  <si>
    <t>2部2位（4勝1分0敗）</t>
  </si>
  <si>
    <t>松永、米山、水沢、二瓶、又吉</t>
  </si>
  <si>
    <t>成蹊大学体育会蹴球部</t>
  </si>
  <si>
    <t>ラオス国立大学サッカー部</t>
  </si>
  <si>
    <t>FC BORAZO</t>
  </si>
  <si>
    <t>浅野高校サッカー部</t>
  </si>
  <si>
    <t>FC Brooklyn</t>
  </si>
  <si>
    <t>関西大学サッカー部</t>
  </si>
  <si>
    <t>アストラ倶楽部</t>
  </si>
  <si>
    <t>FC EAGLE</t>
  </si>
  <si>
    <t>松永 郁海</t>
  </si>
  <si>
    <t>2023/○○/○○  00:00-00:00</t>
    <phoneticPr fontId="3"/>
  </si>
  <si>
    <t>記入例 : 開始5分に右サイドからのクロスを丸紅: 山浦選手が決め先制点を挙げる。前半終了間際に伊藤忠商事: 山田選手がミドルシュートを決め同点に追いつく。</t>
    <rPh sb="0" eb="2">
      <t>キニュウ</t>
    </rPh>
    <rPh sb="2" eb="3">
      <t>レイ</t>
    </rPh>
    <rPh sb="6" eb="8">
      <t>カイシ</t>
    </rPh>
    <rPh sb="9" eb="10">
      <t>フン</t>
    </rPh>
    <rPh sb="11" eb="12">
      <t>ミギ</t>
    </rPh>
    <rPh sb="26" eb="28">
      <t>ヤマウラ</t>
    </rPh>
    <rPh sb="28" eb="30">
      <t>センシュ</t>
    </rPh>
    <rPh sb="30" eb="31">
      <t>アテ</t>
    </rPh>
    <rPh sb="31" eb="32">
      <t>キ</t>
    </rPh>
    <rPh sb="33" eb="35">
      <t>センセイ</t>
    </rPh>
    <rPh sb="35" eb="36">
      <t>テン</t>
    </rPh>
    <rPh sb="37" eb="38">
      <t>ア</t>
    </rPh>
    <rPh sb="41" eb="43">
      <t>ゼンハン</t>
    </rPh>
    <rPh sb="43" eb="45">
      <t>シュウリョウ</t>
    </rPh>
    <rPh sb="45" eb="47">
      <t>マギワ</t>
    </rPh>
    <rPh sb="55" eb="57">
      <t>ヤマダ</t>
    </rPh>
    <rPh sb="57" eb="59">
      <t>センシュ</t>
    </rPh>
    <rPh sb="68" eb="69">
      <t>キ</t>
    </rPh>
    <rPh sb="70" eb="72">
      <t>ドウテン</t>
    </rPh>
    <rPh sb="73" eb="74">
      <t>オ</t>
    </rPh>
    <phoneticPr fontId="3"/>
  </si>
  <si>
    <t>記入例 : 後半開始は伊藤忠ペース。流れの中から伊藤忠商事: 山越選手が逆転弾を決める。逆転されるも直ぐにコーナーキックのチャンスを生かし丸紅: 阿部選手が振り出しに戻す。その後、お互いチャンスを作るも決めきれず同点で試合終了。</t>
    <rPh sb="0" eb="2">
      <t>キニュウ</t>
    </rPh>
    <rPh sb="2" eb="3">
      <t>レイ</t>
    </rPh>
    <rPh sb="6" eb="7">
      <t>コウ</t>
    </rPh>
    <rPh sb="7" eb="8">
      <t>ハン</t>
    </rPh>
    <rPh sb="8" eb="10">
      <t>カイシ</t>
    </rPh>
    <rPh sb="11" eb="14">
      <t>イトウチュウ</t>
    </rPh>
    <rPh sb="18" eb="19">
      <t>ナガ</t>
    </rPh>
    <rPh sb="21" eb="22">
      <t>ナカ</t>
    </rPh>
    <rPh sb="31" eb="33">
      <t>ヤマゴシ</t>
    </rPh>
    <rPh sb="36" eb="38">
      <t>ギャクテン</t>
    </rPh>
    <rPh sb="38" eb="39">
      <t>ダン</t>
    </rPh>
    <rPh sb="40" eb="41">
      <t>キ</t>
    </rPh>
    <rPh sb="44" eb="46">
      <t>ギャクテン</t>
    </rPh>
    <rPh sb="50" eb="51">
      <t>ス</t>
    </rPh>
    <rPh sb="66" eb="67">
      <t>イ</t>
    </rPh>
    <rPh sb="73" eb="75">
      <t>アベ</t>
    </rPh>
    <rPh sb="78" eb="79">
      <t>フ</t>
    </rPh>
    <rPh sb="80" eb="81">
      <t>ダ</t>
    </rPh>
    <rPh sb="83" eb="84">
      <t>モド</t>
    </rPh>
    <rPh sb="88" eb="89">
      <t>ゴ</t>
    </rPh>
    <rPh sb="91" eb="92">
      <t>タガ</t>
    </rPh>
    <rPh sb="98" eb="99">
      <t>ツク</t>
    </rPh>
    <rPh sb="101" eb="102">
      <t>キ</t>
    </rPh>
    <rPh sb="106" eb="108">
      <t>ドウテン</t>
    </rPh>
    <rPh sb="109" eb="111">
      <t>シアイ</t>
    </rPh>
    <rPh sb="111" eb="113">
      <t>シュウリョウ</t>
    </rPh>
    <phoneticPr fontId="3"/>
  </si>
  <si>
    <t>試合の流れを丸紅に持っていかれるところで、同点ゴールを決めた。</t>
    <rPh sb="0" eb="2">
      <t>シアイ</t>
    </rPh>
    <rPh sb="3" eb="4">
      <t>ナガ</t>
    </rPh>
    <rPh sb="6" eb="8">
      <t>マルベニ</t>
    </rPh>
    <rPh sb="9" eb="10">
      <t>モ</t>
    </rPh>
    <rPh sb="21" eb="23">
      <t>ドウテン</t>
    </rPh>
    <rPh sb="27" eb="28">
      <t>キ</t>
    </rPh>
    <phoneticPr fontId="3"/>
  </si>
  <si>
    <r>
      <t>■装備・集合時間等</t>
    </r>
    <r>
      <rPr>
        <sz val="14"/>
        <color indexed="12"/>
        <rFont val="Meiryo UI"/>
        <family val="3"/>
        <charset val="128"/>
      </rPr>
      <t xml:space="preserve"> （0か12をタブから選んで下さい＝二択。0：できていなかった／12：できていた）</t>
    </r>
    <rPh sb="1" eb="3">
      <t>ソウビ</t>
    </rPh>
    <rPh sb="4" eb="6">
      <t>シュウゴウ</t>
    </rPh>
    <rPh sb="6" eb="8">
      <t>ジカン</t>
    </rPh>
    <rPh sb="8" eb="9">
      <t>トウ</t>
    </rPh>
    <rPh sb="27" eb="29">
      <t>ニタク</t>
    </rPh>
    <phoneticPr fontId="3"/>
  </si>
  <si>
    <t>兼松(株)</t>
    <phoneticPr fontId="3"/>
  </si>
  <si>
    <t>一橋大学サッカー部</t>
    <rPh sb="0" eb="2">
      <t>ヒトツバシ</t>
    </rPh>
    <rPh sb="2" eb="4">
      <t>ダイガク</t>
    </rPh>
    <rPh sb="8" eb="9">
      <t>ブ</t>
    </rPh>
    <phoneticPr fontId="3"/>
  </si>
  <si>
    <t>團 章一郎</t>
  </si>
  <si>
    <t>(株)ファイバーゲート</t>
    <rPh sb="0" eb="3">
      <t>カブ</t>
    </rPh>
    <phoneticPr fontId="3"/>
  </si>
  <si>
    <t>中央学院高校サッカー部</t>
    <phoneticPr fontId="3"/>
  </si>
  <si>
    <t>比嘉 祐太</t>
    <rPh sb="0" eb="2">
      <t>ヒガ</t>
    </rPh>
    <rPh sb="3" eb="5">
      <t>ユウタ</t>
    </rPh>
    <phoneticPr fontId="3"/>
  </si>
  <si>
    <t>(株)伊藤園</t>
    <phoneticPr fontId="3"/>
  </si>
  <si>
    <t>慶應義塾大学ソッカー部</t>
    <phoneticPr fontId="3"/>
  </si>
  <si>
    <t>石井 翔</t>
    <rPh sb="0" eb="2">
      <t>イシイ</t>
    </rPh>
    <rPh sb="3" eb="4">
      <t>カケル</t>
    </rPh>
    <phoneticPr fontId="3"/>
  </si>
  <si>
    <t>日本通信電設(株)</t>
    <rPh sb="0" eb="6">
      <t>ニホンツウシンデンセツ</t>
    </rPh>
    <phoneticPr fontId="3"/>
  </si>
  <si>
    <t>中央学院大学サッカー部</t>
    <rPh sb="0" eb="2">
      <t>チュウオウ</t>
    </rPh>
    <rPh sb="2" eb="4">
      <t>ガクイン</t>
    </rPh>
    <rPh sb="4" eb="6">
      <t>ダイガク</t>
    </rPh>
    <rPh sb="10" eb="11">
      <t>ブ</t>
    </rPh>
    <phoneticPr fontId="3"/>
  </si>
  <si>
    <t>大澤 一輝</t>
    <rPh sb="0" eb="2">
      <t>オオサワ</t>
    </rPh>
    <rPh sb="3" eb="5">
      <t>カズテル</t>
    </rPh>
    <phoneticPr fontId="3"/>
  </si>
  <si>
    <t>兼松(株)</t>
  </si>
  <si>
    <t>横浜国立大学サッカー部</t>
    <rPh sb="0" eb="2">
      <t>ヨコハマ</t>
    </rPh>
    <rPh sb="2" eb="4">
      <t>コクリツ</t>
    </rPh>
    <rPh sb="4" eb="6">
      <t>ダイガク</t>
    </rPh>
    <rPh sb="10" eb="11">
      <t>ブ</t>
    </rPh>
    <phoneticPr fontId="3"/>
  </si>
  <si>
    <t>新田 聖峻</t>
    <rPh sb="0" eb="2">
      <t>ニッタ</t>
    </rPh>
    <phoneticPr fontId="3"/>
  </si>
  <si>
    <t>(株)kings man</t>
  </si>
  <si>
    <t>東京城南ユナイテッド</t>
  </si>
  <si>
    <t>堀留 直一郎</t>
  </si>
  <si>
    <t>阪和興業(株)</t>
  </si>
  <si>
    <t>立命館宇治高校</t>
  </si>
  <si>
    <t>北浦 和哉</t>
  </si>
  <si>
    <t>日本郵便(株)</t>
  </si>
  <si>
    <t>立命館大学サッカー部</t>
  </si>
  <si>
    <t>岡本 大希</t>
    <rPh sb="0" eb="2">
      <t>オカモト</t>
    </rPh>
    <rPh sb="3" eb="4">
      <t>ダイ</t>
    </rPh>
    <phoneticPr fontId="3"/>
  </si>
  <si>
    <t>進才中学高等部国際科サッカー部</t>
  </si>
  <si>
    <t>丘 嘉文</t>
    <rPh sb="0" eb="1">
      <t>オカ</t>
    </rPh>
    <rPh sb="2" eb="3">
      <t>ヨシ</t>
    </rPh>
    <rPh sb="3" eb="4">
      <t>フミ</t>
    </rPh>
    <phoneticPr fontId="3"/>
  </si>
  <si>
    <t>大田 宗太郎</t>
    <rPh sb="0" eb="2">
      <t>オオタ</t>
    </rPh>
    <rPh sb="3" eb="6">
      <t>ソウタロウ</t>
    </rPh>
    <phoneticPr fontId="3"/>
  </si>
  <si>
    <t>慶應大学理工サッカー部</t>
    <rPh sb="0" eb="2">
      <t>ケイオウ</t>
    </rPh>
    <rPh sb="2" eb="4">
      <t>ダイガク</t>
    </rPh>
    <rPh sb="4" eb="6">
      <t>リコウ</t>
    </rPh>
    <rPh sb="10" eb="11">
      <t>ブ</t>
    </rPh>
    <phoneticPr fontId="3"/>
  </si>
  <si>
    <t>伊東 陽平</t>
    <rPh sb="0" eb="2">
      <t>イトウ</t>
    </rPh>
    <rPh sb="3" eb="5">
      <t>ヨウヘイ</t>
    </rPh>
    <phoneticPr fontId="3"/>
  </si>
  <si>
    <t>済々黌高校サッカー部</t>
  </si>
  <si>
    <t>齊藤 凌我</t>
    <rPh sb="0" eb="2">
      <t>サイトウ</t>
    </rPh>
    <rPh sb="3" eb="4">
      <t>リョウ</t>
    </rPh>
    <rPh sb="4" eb="5">
      <t>ワレ</t>
    </rPh>
    <phoneticPr fontId="3"/>
  </si>
  <si>
    <t>旭川東高校サッカー部</t>
  </si>
  <si>
    <t>淺川 諒</t>
    <rPh sb="0" eb="2">
      <t>アサカワ</t>
    </rPh>
    <rPh sb="3" eb="4">
      <t>リョウ</t>
    </rPh>
    <phoneticPr fontId="3"/>
  </si>
  <si>
    <t>(株)NTTファシリティーズ</t>
    <rPh sb="0" eb="3">
      <t>カブ</t>
    </rPh>
    <phoneticPr fontId="3"/>
  </si>
  <si>
    <t>横浜国立大学サッカー部</t>
    <rPh sb="0" eb="2">
      <t>ヨコハマ</t>
    </rPh>
    <rPh sb="2" eb="4">
      <t>コクリツ</t>
    </rPh>
    <rPh sb="4" eb="6">
      <t>ダイガク</t>
    </rPh>
    <rPh sb="10" eb="11">
      <t>ブ</t>
    </rPh>
    <phoneticPr fontId="5"/>
  </si>
  <si>
    <t>鴨田 啓二</t>
    <rPh sb="0" eb="2">
      <t>カモダ</t>
    </rPh>
    <rPh sb="3" eb="5">
      <t>ケイジ</t>
    </rPh>
    <phoneticPr fontId="3"/>
  </si>
  <si>
    <t>兼松(株)</t>
    <rPh sb="0" eb="2">
      <t>カネマツ</t>
    </rPh>
    <rPh sb="2" eb="5">
      <t>カブ</t>
    </rPh>
    <phoneticPr fontId="3"/>
  </si>
  <si>
    <t>高橋 遼太朗</t>
    <rPh sb="0" eb="2">
      <t>タカハシ</t>
    </rPh>
    <rPh sb="3" eb="5">
      <t>リョウタ</t>
    </rPh>
    <rPh sb="5" eb="6">
      <t>ロウ</t>
    </rPh>
    <phoneticPr fontId="3"/>
  </si>
  <si>
    <t>三菱UFJモルガンスタンレー証券(株)</t>
    <rPh sb="0" eb="2">
      <t>ミツビシ</t>
    </rPh>
    <rPh sb="14" eb="16">
      <t>ショウケン</t>
    </rPh>
    <rPh sb="16" eb="19">
      <t>カブシキガイシャ</t>
    </rPh>
    <phoneticPr fontId="3"/>
  </si>
  <si>
    <t>近大新宮高校サッカー部</t>
    <rPh sb="0" eb="2">
      <t>キンダイ</t>
    </rPh>
    <rPh sb="2" eb="4">
      <t>シングウ</t>
    </rPh>
    <rPh sb="4" eb="6">
      <t>コウコウ</t>
    </rPh>
    <rPh sb="10" eb="11">
      <t>ブ</t>
    </rPh>
    <phoneticPr fontId="3"/>
  </si>
  <si>
    <t>土永 準也</t>
    <rPh sb="0" eb="2">
      <t>ツチナガ</t>
    </rPh>
    <rPh sb="3" eb="4">
      <t>ジュン</t>
    </rPh>
    <rPh sb="4" eb="5">
      <t>ヤ</t>
    </rPh>
    <phoneticPr fontId="3"/>
  </si>
  <si>
    <t>明治安田生命保険(相)</t>
  </si>
  <si>
    <t>京都サンガU-18</t>
    <rPh sb="0" eb="2">
      <t>キョウト</t>
    </rPh>
    <phoneticPr fontId="3"/>
  </si>
  <si>
    <t>石岡 巧丞</t>
    <rPh sb="0" eb="2">
      <t>イシオカ</t>
    </rPh>
    <rPh sb="3" eb="4">
      <t>タクミ</t>
    </rPh>
    <rPh sb="4" eb="5">
      <t>スケ</t>
    </rPh>
    <phoneticPr fontId="3"/>
  </si>
  <si>
    <t>三菱オートリース(株)</t>
  </si>
  <si>
    <t>立命館大学サッカー部</t>
    <rPh sb="0" eb="3">
      <t>リツメイカン</t>
    </rPh>
    <rPh sb="3" eb="5">
      <t>ダイガク</t>
    </rPh>
    <rPh sb="9" eb="10">
      <t>ブ</t>
    </rPh>
    <phoneticPr fontId="3"/>
  </si>
  <si>
    <t>西村 勇哉</t>
    <rPh sb="0" eb="2">
      <t>ニシムラ</t>
    </rPh>
    <rPh sb="3" eb="4">
      <t>イサ</t>
    </rPh>
    <rPh sb="4" eb="5">
      <t>ヤ</t>
    </rPh>
    <phoneticPr fontId="3"/>
  </si>
  <si>
    <t>(株)iMarke</t>
  </si>
  <si>
    <t>千葉明徳高校サッカー部</t>
    <rPh sb="0" eb="6">
      <t>チバメイトクコウコウ</t>
    </rPh>
    <rPh sb="10" eb="11">
      <t>ブ</t>
    </rPh>
    <phoneticPr fontId="3"/>
  </si>
  <si>
    <t>菅島 颯</t>
    <rPh sb="0" eb="2">
      <t>スガシマ</t>
    </rPh>
    <rPh sb="3" eb="4">
      <t>ハヤテ</t>
    </rPh>
    <phoneticPr fontId="3"/>
  </si>
  <si>
    <t>兼松食品(株)</t>
    <rPh sb="0" eb="2">
      <t>カネマツ</t>
    </rPh>
    <rPh sb="2" eb="4">
      <t>ショクヒン</t>
    </rPh>
    <rPh sb="4" eb="7">
      <t>カブ</t>
    </rPh>
    <phoneticPr fontId="3"/>
  </si>
  <si>
    <t>柏市立柏高校</t>
    <rPh sb="0" eb="1">
      <t>カシワ</t>
    </rPh>
    <rPh sb="1" eb="3">
      <t>イチリツ</t>
    </rPh>
    <rPh sb="3" eb="4">
      <t>カシワ</t>
    </rPh>
    <rPh sb="4" eb="6">
      <t>コウコウ</t>
    </rPh>
    <phoneticPr fontId="3"/>
  </si>
  <si>
    <t>髙橋 和也</t>
    <rPh sb="0" eb="2">
      <t>タカハシ</t>
    </rPh>
    <rPh sb="3" eb="5">
      <t>カズヤ</t>
    </rPh>
    <phoneticPr fontId="3"/>
  </si>
  <si>
    <t>(株)アリミノ</t>
    <rPh sb="0" eb="3">
      <t>カブシキガイシャ</t>
    </rPh>
    <phoneticPr fontId="3"/>
  </si>
  <si>
    <t>中央大学サッカー部</t>
    <phoneticPr fontId="3"/>
  </si>
  <si>
    <t>成澤 達也</t>
    <rPh sb="3" eb="5">
      <t>タツヤ</t>
    </rPh>
    <phoneticPr fontId="48"/>
  </si>
  <si>
    <t>東京消防庁</t>
    <rPh sb="0" eb="2">
      <t>トウキョウ</t>
    </rPh>
    <rPh sb="2" eb="5">
      <t>ショウボウチョウ</t>
    </rPh>
    <phoneticPr fontId="3"/>
  </si>
  <si>
    <t>三木 成和</t>
    <rPh sb="0" eb="2">
      <t>ミキ</t>
    </rPh>
    <rPh sb="3" eb="5">
      <t>セイワ</t>
    </rPh>
    <phoneticPr fontId="48"/>
  </si>
  <si>
    <t>(株)ウエニ貿易</t>
    <rPh sb="0" eb="3">
      <t>カブシキガイシャ</t>
    </rPh>
    <rPh sb="6" eb="8">
      <t>ボウエキ</t>
    </rPh>
    <phoneticPr fontId="3"/>
  </si>
  <si>
    <t>岸 俊介</t>
    <rPh sb="0" eb="1">
      <t>キシ</t>
    </rPh>
    <rPh sb="2" eb="4">
      <t>シュンスケ</t>
    </rPh>
    <phoneticPr fontId="48"/>
  </si>
  <si>
    <t>同志社大学サッカーサークル</t>
    <rPh sb="0" eb="3">
      <t>ドウシシャ</t>
    </rPh>
    <rPh sb="3" eb="5">
      <t>ダイガク</t>
    </rPh>
    <phoneticPr fontId="3"/>
  </si>
  <si>
    <t>井尻 典</t>
    <rPh sb="0" eb="2">
      <t>イジリ</t>
    </rPh>
    <rPh sb="3" eb="4">
      <t>ツカサ</t>
    </rPh>
    <phoneticPr fontId="3"/>
  </si>
  <si>
    <t>大樹生命保険(株)</t>
    <rPh sb="0" eb="2">
      <t>タイジュ</t>
    </rPh>
    <rPh sb="2" eb="4">
      <t>セイメイ</t>
    </rPh>
    <rPh sb="4" eb="6">
      <t>ホケン</t>
    </rPh>
    <phoneticPr fontId="3"/>
  </si>
  <si>
    <t>兵庫県立大学サッカー部</t>
    <rPh sb="10" eb="11">
      <t>ブ</t>
    </rPh>
    <phoneticPr fontId="48"/>
  </si>
  <si>
    <t>鶴川 豊貴</t>
    <rPh sb="0" eb="2">
      <t>ツルカワ</t>
    </rPh>
    <rPh sb="3" eb="4">
      <t>トヨ</t>
    </rPh>
    <rPh sb="4" eb="5">
      <t>キ</t>
    </rPh>
    <phoneticPr fontId="3"/>
  </si>
  <si>
    <t>大阪桐蔭高校サッカー部</t>
    <rPh sb="0" eb="2">
      <t>オオサカ</t>
    </rPh>
    <rPh sb="2" eb="4">
      <t>トウイン</t>
    </rPh>
    <rPh sb="4" eb="6">
      <t>コウコウ</t>
    </rPh>
    <rPh sb="10" eb="11">
      <t>ブ</t>
    </rPh>
    <phoneticPr fontId="3"/>
  </si>
  <si>
    <t>西居 壮太</t>
    <rPh sb="0" eb="2">
      <t>ニシイ</t>
    </rPh>
    <rPh sb="3" eb="5">
      <t>ソウタ</t>
    </rPh>
    <phoneticPr fontId="3"/>
  </si>
  <si>
    <t>北海道大学サッカーサークル</t>
    <rPh sb="0" eb="5">
      <t>ホッカイドウダイガク</t>
    </rPh>
    <phoneticPr fontId="3"/>
  </si>
  <si>
    <t>塚越 拓摩</t>
    <rPh sb="0" eb="2">
      <t>ツカゴシ</t>
    </rPh>
    <rPh sb="3" eb="4">
      <t>タク</t>
    </rPh>
    <rPh sb="4" eb="5">
      <t>マ</t>
    </rPh>
    <phoneticPr fontId="5"/>
  </si>
  <si>
    <t>エモネ ケリィ</t>
  </si>
  <si>
    <t>(株)兼松ケージーケイ</t>
    <rPh sb="3" eb="5">
      <t>カネマツ</t>
    </rPh>
    <phoneticPr fontId="3"/>
  </si>
  <si>
    <t>立命館高校サッカー部</t>
    <rPh sb="0" eb="3">
      <t>リツメイカン</t>
    </rPh>
    <rPh sb="3" eb="5">
      <t>コウコウ</t>
    </rPh>
    <rPh sb="9" eb="10">
      <t>ブ</t>
    </rPh>
    <phoneticPr fontId="3"/>
  </si>
  <si>
    <t>寺澤 健</t>
    <rPh sb="0" eb="2">
      <t>テラサワ</t>
    </rPh>
    <rPh sb="3" eb="4">
      <t>タケル</t>
    </rPh>
    <phoneticPr fontId="5"/>
  </si>
  <si>
    <t>帝京大学サッカー部</t>
    <rPh sb="0" eb="2">
      <t>テイキョウ</t>
    </rPh>
    <rPh sb="2" eb="4">
      <t>ダイガク</t>
    </rPh>
    <rPh sb="8" eb="9">
      <t>ブ</t>
    </rPh>
    <phoneticPr fontId="3"/>
  </si>
  <si>
    <t>小池 克幸</t>
    <rPh sb="0" eb="2">
      <t>コイケ</t>
    </rPh>
    <rPh sb="3" eb="4">
      <t>カツ</t>
    </rPh>
    <rPh sb="4" eb="5">
      <t>ユキ</t>
    </rPh>
    <phoneticPr fontId="3"/>
  </si>
  <si>
    <t>琉球大学サッカー部</t>
    <rPh sb="2" eb="4">
      <t>ダイガク</t>
    </rPh>
    <phoneticPr fontId="3"/>
  </si>
  <si>
    <t>清水 龍生</t>
    <rPh sb="3" eb="5">
      <t>タツオ</t>
    </rPh>
    <phoneticPr fontId="48"/>
  </si>
  <si>
    <t>土屋 義宜</t>
    <rPh sb="0" eb="2">
      <t>ツチヤ</t>
    </rPh>
    <rPh sb="3" eb="4">
      <t>ヨシ</t>
    </rPh>
    <rPh sb="4" eb="5">
      <t>ギ</t>
    </rPh>
    <phoneticPr fontId="3"/>
  </si>
  <si>
    <t>東京理科大サッカー部</t>
    <rPh sb="0" eb="2">
      <t>トウキョウ</t>
    </rPh>
    <rPh sb="2" eb="5">
      <t>リカダイ</t>
    </rPh>
    <rPh sb="9" eb="10">
      <t>ブ</t>
    </rPh>
    <phoneticPr fontId="48"/>
  </si>
  <si>
    <t>和田 壮</t>
  </si>
  <si>
    <t>愛知高校サッカー部</t>
    <rPh sb="0" eb="2">
      <t>アイチ</t>
    </rPh>
    <rPh sb="2" eb="4">
      <t>コウコウ</t>
    </rPh>
    <rPh sb="8" eb="9">
      <t>ブ</t>
    </rPh>
    <phoneticPr fontId="5"/>
  </si>
  <si>
    <t>杉山 猛</t>
    <rPh sb="0" eb="2">
      <t>スギヤマ</t>
    </rPh>
    <rPh sb="3" eb="4">
      <t>タケル</t>
    </rPh>
    <phoneticPr fontId="48"/>
  </si>
  <si>
    <t>都立国分寺高校サッカー部</t>
    <rPh sb="0" eb="2">
      <t>トリツ</t>
    </rPh>
    <rPh sb="2" eb="5">
      <t>コクブンジ</t>
    </rPh>
    <rPh sb="5" eb="7">
      <t>コウコウ</t>
    </rPh>
    <rPh sb="11" eb="12">
      <t>ブ</t>
    </rPh>
    <phoneticPr fontId="3"/>
  </si>
  <si>
    <t xml:space="preserve">高田 敦 </t>
    <rPh sb="0" eb="2">
      <t>タカタ</t>
    </rPh>
    <rPh sb="3" eb="4">
      <t>アツシ</t>
    </rPh>
    <phoneticPr fontId="48"/>
  </si>
  <si>
    <t>国学院久我山高校サッカー部</t>
    <rPh sb="0" eb="8">
      <t>コクガクインクガヤマコウコウ</t>
    </rPh>
    <rPh sb="12" eb="13">
      <t>ブ</t>
    </rPh>
    <phoneticPr fontId="3"/>
  </si>
  <si>
    <t>久保 晨吾</t>
    <rPh sb="0" eb="2">
      <t>クボ</t>
    </rPh>
    <phoneticPr fontId="3"/>
  </si>
  <si>
    <t>明善高校サッカー部</t>
    <phoneticPr fontId="3"/>
  </si>
  <si>
    <t>伊東 周敏</t>
    <rPh sb="0" eb="2">
      <t>イトウ</t>
    </rPh>
    <rPh sb="3" eb="4">
      <t>シュウ</t>
    </rPh>
    <rPh sb="4" eb="5">
      <t>トシ</t>
    </rPh>
    <phoneticPr fontId="3"/>
  </si>
  <si>
    <t>松本県ヶ丘高校サッカー部</t>
    <phoneticPr fontId="3"/>
  </si>
  <si>
    <t>曽根原 好起</t>
    <rPh sb="0" eb="3">
      <t>ソネハラ</t>
    </rPh>
    <rPh sb="4" eb="5">
      <t>ス</t>
    </rPh>
    <rPh sb="5" eb="6">
      <t>オ</t>
    </rPh>
    <phoneticPr fontId="3"/>
  </si>
  <si>
    <t>青山学院大学サッカー部</t>
    <rPh sb="0" eb="6">
      <t>アオヤマガクインダイガク</t>
    </rPh>
    <rPh sb="10" eb="11">
      <t>ブ</t>
    </rPh>
    <phoneticPr fontId="3"/>
  </si>
  <si>
    <t>室屋 礁瑚</t>
    <rPh sb="0" eb="2">
      <t>ムロヤ</t>
    </rPh>
    <rPh sb="3" eb="4">
      <t>ショウ</t>
    </rPh>
    <rPh sb="4" eb="5">
      <t>コ</t>
    </rPh>
    <phoneticPr fontId="3"/>
  </si>
  <si>
    <r>
      <t xml:space="preserve">2
</t>
    </r>
    <r>
      <rPr>
        <sz val="10"/>
        <rFont val="Meiryo UI"/>
        <family val="3"/>
        <charset val="128"/>
      </rPr>
      <t>代表</t>
    </r>
    <phoneticPr fontId="3"/>
  </si>
  <si>
    <t>ツエーゲン金沢U-18</t>
    <rPh sb="5" eb="7">
      <t>カナザワ</t>
    </rPh>
    <phoneticPr fontId="3"/>
  </si>
  <si>
    <t>田村 翼</t>
    <rPh sb="0" eb="2">
      <t>タムラ</t>
    </rPh>
    <rPh sb="3" eb="4">
      <t>ツバサ</t>
    </rPh>
    <phoneticPr fontId="3"/>
  </si>
  <si>
    <t>田村、室屋、曽根原、伊東(周)、久保</t>
    <rPh sb="0" eb="2">
      <t>タムラ</t>
    </rPh>
    <rPh sb="3" eb="5">
      <t>ムロヤ</t>
    </rPh>
    <rPh sb="6" eb="9">
      <t>ソネハラ</t>
    </rPh>
    <rPh sb="10" eb="12">
      <t>イトウ</t>
    </rPh>
    <rPh sb="13" eb="14">
      <t>シュウ</t>
    </rPh>
    <rPh sb="16" eb="18">
      <t>クボ</t>
    </rPh>
    <phoneticPr fontId="3"/>
  </si>
  <si>
    <t>1部4位（1勝0分3敗）</t>
    <rPh sb="1" eb="2">
      <t>ブ</t>
    </rPh>
    <rPh sb="3" eb="4">
      <t>イ</t>
    </rPh>
    <rPh sb="6" eb="7">
      <t>ショウ</t>
    </rPh>
    <rPh sb="8" eb="9">
      <t>ワケ</t>
    </rPh>
    <rPh sb="10" eb="11">
      <t>ハイ</t>
    </rPh>
    <phoneticPr fontId="5"/>
  </si>
  <si>
    <t>1部5位（0勝0分4敗）</t>
    <rPh sb="1" eb="2">
      <t>ブ</t>
    </rPh>
    <rPh sb="3" eb="4">
      <t>イ</t>
    </rPh>
    <rPh sb="6" eb="7">
      <t>ショウ</t>
    </rPh>
    <rPh sb="8" eb="9">
      <t>ワケ</t>
    </rPh>
    <rPh sb="10" eb="11">
      <t>ハイ</t>
    </rPh>
    <phoneticPr fontId="5"/>
  </si>
  <si>
    <t>3位（Bブロック2位：1勝2分0敗）</t>
    <rPh sb="1" eb="2">
      <t>イ</t>
    </rPh>
    <rPh sb="9" eb="10">
      <t>イ</t>
    </rPh>
    <rPh sb="12" eb="13">
      <t>ショウ</t>
    </rPh>
    <rPh sb="14" eb="15">
      <t>ワケ</t>
    </rPh>
    <rPh sb="16" eb="17">
      <t>ハイ</t>
    </rPh>
    <phoneticPr fontId="5"/>
  </si>
  <si>
    <t>2部2位（3勝2分1敗）</t>
    <rPh sb="1" eb="2">
      <t>ブ</t>
    </rPh>
    <rPh sb="3" eb="4">
      <t>イ</t>
    </rPh>
    <rPh sb="6" eb="7">
      <t>ショウ</t>
    </rPh>
    <rPh sb="8" eb="9">
      <t>ワケ</t>
    </rPh>
    <rPh sb="10" eb="11">
      <t>ハイ</t>
    </rPh>
    <phoneticPr fontId="5"/>
  </si>
  <si>
    <t>2部5位（4勝1分3敗）</t>
    <rPh sb="1" eb="2">
      <t>ブ</t>
    </rPh>
    <rPh sb="3" eb="4">
      <t>イ</t>
    </rPh>
    <rPh sb="6" eb="7">
      <t>ショウ</t>
    </rPh>
    <rPh sb="8" eb="9">
      <t>ワケ</t>
    </rPh>
    <rPh sb="10" eb="11">
      <t>ハイ</t>
    </rPh>
    <phoneticPr fontId="5"/>
  </si>
  <si>
    <t>期待の新人3名が加入し、戦力アップ。</t>
    <rPh sb="0" eb="2">
      <t>キタイ</t>
    </rPh>
    <rPh sb="3" eb="5">
      <t>シンジン</t>
    </rPh>
    <rPh sb="6" eb="7">
      <t>メイ</t>
    </rPh>
    <rPh sb="8" eb="10">
      <t>カニュウ</t>
    </rPh>
    <rPh sb="12" eb="14">
      <t>センリョク</t>
    </rPh>
    <phoneticPr fontId="3"/>
  </si>
  <si>
    <t>1部リーグ優勝</t>
    <rPh sb="1" eb="2">
      <t>ブ</t>
    </rPh>
    <rPh sb="5" eb="7">
      <t>ユウショウ</t>
    </rPh>
    <phoneticPr fontId="3"/>
  </si>
  <si>
    <t>緑/緑/黒</t>
    <rPh sb="0" eb="1">
      <t>ミドリ</t>
    </rPh>
    <rPh sb="2" eb="3">
      <t>ミドリ</t>
    </rPh>
    <rPh sb="4" eb="5">
      <t>クロ</t>
    </rPh>
    <phoneticPr fontId="3"/>
  </si>
  <si>
    <t>赤/黒/白</t>
    <rPh sb="0" eb="1">
      <t>アカ</t>
    </rPh>
    <rPh sb="2" eb="3">
      <t>クロ</t>
    </rPh>
    <rPh sb="4" eb="5">
      <t>シロ</t>
    </rPh>
    <phoneticPr fontId="3"/>
  </si>
  <si>
    <t>水/水/黒</t>
    <phoneticPr fontId="3"/>
  </si>
  <si>
    <t>http://www.kanematsu.co.jp/</t>
    <phoneticPr fontId="3"/>
  </si>
  <si>
    <t>東京都千代田区丸の内2-7-2</t>
    <rPh sb="0" eb="3">
      <t>トウキョウト</t>
    </rPh>
    <rPh sb="3" eb="7">
      <t>チヨダク</t>
    </rPh>
    <rPh sb="7" eb="8">
      <t>マル</t>
    </rPh>
    <rPh sb="9" eb="10">
      <t>ウチ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</si>
</sst>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quot;月&quot;d&quot;日&quot;;@"/>
    <numFmt numFmtId="177" formatCode="0_ "/>
    <numFmt numFmtId="178" formatCode="yyyy/m/d\ h:mm;@"/>
    <numFmt numFmtId="179" formatCode="yyyy/m/d;@"/>
    <numFmt numFmtId="180" formatCode="[$-F800]dddd\,\ mmmm\ dd\,\ yyyy"/>
    <numFmt numFmtId="181" formatCode="0_);[Red]\(0\)"/>
  </numFmts>
  <fonts count="58"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u/>
      <sz val="9.35"/>
      <color indexed="12"/>
      <name val="ＭＳ Ｐゴシック"/>
      <family val="3"/>
      <charset val="128"/>
    </font>
    <font>
      <u/>
      <sz val="11"/>
      <color indexed="12"/>
      <name val="ＭＳ Ｐゴシック"/>
      <family val="3"/>
      <charset val="128"/>
    </font>
    <font>
      <sz val="11"/>
      <color theme="1"/>
      <name val="ＭＳ Ｐゴシック"/>
      <family val="3"/>
      <charset val="128"/>
      <scheme val="minor"/>
    </font>
    <font>
      <sz val="11"/>
      <name val="Meiryo UI"/>
      <family val="3"/>
      <charset val="128"/>
    </font>
    <font>
      <b/>
      <sz val="11"/>
      <name val="Meiryo UI"/>
      <family val="3"/>
      <charset val="128"/>
    </font>
    <font>
      <sz val="12"/>
      <name val="Meiryo UI"/>
      <family val="3"/>
      <charset val="128"/>
    </font>
    <font>
      <sz val="14"/>
      <name val="Meiryo UI"/>
      <family val="3"/>
      <charset val="128"/>
    </font>
    <font>
      <u/>
      <sz val="11"/>
      <color indexed="12"/>
      <name val="Meiryo UI"/>
      <family val="3"/>
      <charset val="128"/>
    </font>
    <font>
      <sz val="10"/>
      <name val="Meiryo UI"/>
      <family val="3"/>
      <charset val="128"/>
    </font>
    <font>
      <sz val="18"/>
      <name val="Meiryo UI"/>
      <family val="3"/>
      <charset val="128"/>
    </font>
    <font>
      <b/>
      <sz val="14"/>
      <color indexed="10"/>
      <name val="Meiryo UI"/>
      <family val="3"/>
      <charset val="128"/>
    </font>
    <font>
      <sz val="11"/>
      <color indexed="30"/>
      <name val="Meiryo UI"/>
      <family val="3"/>
      <charset val="128"/>
    </font>
    <font>
      <u/>
      <sz val="10"/>
      <color indexed="12"/>
      <name val="Meiryo UI"/>
      <family val="3"/>
      <charset val="128"/>
    </font>
    <font>
      <b/>
      <sz val="18"/>
      <color theme="1"/>
      <name val="Meiryo UI"/>
      <family val="3"/>
      <charset val="128"/>
    </font>
    <font>
      <sz val="6"/>
      <name val="ＭＳ Ｐゴシック"/>
      <family val="3"/>
      <charset val="128"/>
      <scheme val="minor"/>
    </font>
    <font>
      <b/>
      <sz val="12"/>
      <name val="Meiryo UI"/>
      <family val="3"/>
      <charset val="128"/>
    </font>
    <font>
      <u/>
      <sz val="8.25"/>
      <color indexed="12"/>
      <name val="ＭＳ Ｐゴシック"/>
      <family val="3"/>
      <charset val="128"/>
    </font>
    <font>
      <sz val="9"/>
      <name val="Meiryo UI"/>
      <family val="3"/>
      <charset val="128"/>
    </font>
    <font>
      <sz val="11"/>
      <color indexed="10"/>
      <name val="Meiryo UI"/>
      <family val="3"/>
      <charset val="128"/>
    </font>
    <font>
      <sz val="11"/>
      <color indexed="12"/>
      <name val="Meiryo UI"/>
      <family val="3"/>
      <charset val="128"/>
    </font>
    <font>
      <sz val="10"/>
      <color indexed="9"/>
      <name val="Meiryo UI"/>
      <family val="3"/>
      <charset val="128"/>
    </font>
    <font>
      <b/>
      <sz val="12"/>
      <color indexed="10"/>
      <name val="Meiryo UI"/>
      <family val="3"/>
      <charset val="128"/>
    </font>
    <font>
      <u/>
      <sz val="11"/>
      <name val="Meiryo UI"/>
      <family val="3"/>
      <charset val="128"/>
    </font>
    <font>
      <u/>
      <sz val="9.35"/>
      <color theme="3"/>
      <name val="Meiryo UI"/>
      <family val="3"/>
      <charset val="128"/>
    </font>
    <font>
      <sz val="11"/>
      <color theme="3"/>
      <name val="Meiryo UI"/>
      <family val="3"/>
      <charset val="128"/>
    </font>
    <font>
      <u/>
      <sz val="20"/>
      <color theme="3"/>
      <name val="Meiryo UI"/>
      <family val="3"/>
      <charset val="128"/>
    </font>
    <font>
      <u/>
      <sz val="9.35"/>
      <color indexed="12"/>
      <name val="Meiryo UI"/>
      <family val="3"/>
      <charset val="128"/>
    </font>
    <font>
      <u/>
      <sz val="20"/>
      <color indexed="12"/>
      <name val="Meiryo UI"/>
      <family val="3"/>
      <charset val="128"/>
    </font>
    <font>
      <b/>
      <sz val="20"/>
      <color indexed="10"/>
      <name val="Meiryo UI"/>
      <family val="3"/>
      <charset val="128"/>
    </font>
    <font>
      <b/>
      <sz val="28"/>
      <color indexed="10"/>
      <name val="Meiryo UI"/>
      <family val="3"/>
      <charset val="128"/>
    </font>
    <font>
      <sz val="22"/>
      <name val="Meiryo UI"/>
      <family val="3"/>
      <charset val="128"/>
    </font>
    <font>
      <b/>
      <u/>
      <sz val="24"/>
      <name val="Meiryo UI"/>
      <family val="3"/>
      <charset val="128"/>
    </font>
    <font>
      <sz val="11"/>
      <color rgb="FFFFFF00"/>
      <name val="Meiryo UI"/>
      <family val="3"/>
      <charset val="128"/>
    </font>
    <font>
      <b/>
      <sz val="11"/>
      <color theme="3"/>
      <name val="Meiryo UI"/>
      <family val="3"/>
      <charset val="128"/>
    </font>
    <font>
      <sz val="14"/>
      <color indexed="10"/>
      <name val="Meiryo UI"/>
      <family val="3"/>
      <charset val="128"/>
    </font>
    <font>
      <b/>
      <sz val="26"/>
      <name val="Meiryo UI"/>
      <family val="3"/>
      <charset val="128"/>
    </font>
    <font>
      <sz val="32"/>
      <name val="Meiryo UI"/>
      <family val="3"/>
      <charset val="128"/>
    </font>
    <font>
      <sz val="36"/>
      <name val="Meiryo UI"/>
      <family val="3"/>
      <charset val="128"/>
    </font>
    <font>
      <b/>
      <sz val="20"/>
      <name val="Meiryo UI"/>
      <family val="3"/>
      <charset val="128"/>
    </font>
    <font>
      <b/>
      <sz val="14"/>
      <name val="Meiryo UI"/>
      <family val="3"/>
      <charset val="128"/>
    </font>
    <font>
      <b/>
      <sz val="14"/>
      <color theme="3"/>
      <name val="Meiryo UI"/>
      <family val="3"/>
      <charset val="128"/>
    </font>
    <font>
      <u/>
      <sz val="14"/>
      <name val="Meiryo UI"/>
      <family val="3"/>
      <charset val="128"/>
    </font>
    <font>
      <sz val="14"/>
      <color indexed="12"/>
      <name val="Meiryo UI"/>
      <family val="3"/>
      <charset val="128"/>
    </font>
    <font>
      <sz val="13"/>
      <name val="Meiryo UI"/>
      <family val="3"/>
      <charset val="128"/>
    </font>
    <font>
      <b/>
      <sz val="16"/>
      <name val="Meiryo UI"/>
      <family val="3"/>
      <charset val="128"/>
    </font>
    <font>
      <b/>
      <sz val="18"/>
      <name val="Meiryo UI"/>
      <family val="3"/>
      <charset val="128"/>
    </font>
    <font>
      <sz val="16"/>
      <name val="Meiryo UI"/>
      <family val="3"/>
      <charset val="128"/>
    </font>
    <font>
      <b/>
      <sz val="24"/>
      <color indexed="10"/>
      <name val="Meiryo UI"/>
      <family val="3"/>
      <charset val="128"/>
    </font>
    <font>
      <sz val="20"/>
      <name val="Meiryo UI"/>
      <family val="3"/>
      <charset val="128"/>
    </font>
    <font>
      <b/>
      <u/>
      <sz val="11"/>
      <color indexed="12"/>
      <name val="Meiryo UI"/>
      <family val="3"/>
      <charset val="128"/>
    </font>
    <font>
      <b/>
      <sz val="15"/>
      <color theme="3"/>
      <name val="ＭＳ Ｐゴシック"/>
      <family val="2"/>
      <charset val="128"/>
      <scheme val="minor"/>
    </font>
    <font>
      <sz val="12"/>
      <color indexed="8"/>
      <name val="Meiryo UI"/>
      <family val="3"/>
      <charset val="128"/>
    </font>
    <font>
      <sz val="12"/>
      <color theme="0"/>
      <name val="Meiryo UI"/>
      <family val="3"/>
      <charset val="128"/>
    </font>
    <font>
      <u/>
      <sz val="9"/>
      <color indexed="12"/>
      <name val="Meiryo UI"/>
      <family val="3"/>
      <charset val="128"/>
    </font>
  </fonts>
  <fills count="12">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41"/>
        <bgColor indexed="64"/>
      </patternFill>
    </fill>
    <fill>
      <patternFill patternType="solid">
        <fgColor indexed="27"/>
        <bgColor indexed="64"/>
      </patternFill>
    </fill>
    <fill>
      <patternFill patternType="solid">
        <fgColor rgb="FFFFFF00"/>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indexed="13"/>
        <bgColor indexed="64"/>
      </patternFill>
    </fill>
    <fill>
      <patternFill patternType="solid">
        <fgColor theme="0"/>
        <bgColor indexed="64"/>
      </patternFill>
    </fill>
    <fill>
      <patternFill patternType="solid">
        <fgColor theme="8" tint="0.79998168889431442"/>
        <bgColor indexed="64"/>
      </patternFill>
    </fill>
  </fills>
  <borders count="148">
    <border>
      <left/>
      <right/>
      <top/>
      <bottom/>
      <diagonal/>
    </border>
    <border>
      <left/>
      <right/>
      <top/>
      <bottom style="mediumDashed">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right style="thin">
        <color indexed="64"/>
      </right>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top style="thin">
        <color indexed="64"/>
      </top>
      <bottom style="thin">
        <color indexed="64"/>
      </bottom>
      <diagonal/>
    </border>
    <border>
      <left/>
      <right style="medium">
        <color indexed="64"/>
      </right>
      <top style="dotted">
        <color indexed="64"/>
      </top>
      <bottom style="dashed">
        <color indexed="64"/>
      </bottom>
      <diagonal/>
    </border>
    <border>
      <left style="medium">
        <color indexed="64"/>
      </left>
      <right style="hair">
        <color indexed="64"/>
      </right>
      <top style="dashed">
        <color indexed="64"/>
      </top>
      <bottom/>
      <diagonal/>
    </border>
    <border>
      <left style="hair">
        <color indexed="64"/>
      </left>
      <right style="hair">
        <color indexed="64"/>
      </right>
      <top style="dashed">
        <color indexed="64"/>
      </top>
      <bottom/>
      <diagonal/>
    </border>
    <border>
      <left style="hair">
        <color indexed="64"/>
      </left>
      <right style="medium">
        <color indexed="64"/>
      </right>
      <top style="dashed">
        <color indexed="64"/>
      </top>
      <bottom/>
      <diagonal/>
    </border>
    <border>
      <left style="medium">
        <color indexed="64"/>
      </left>
      <right/>
      <top style="dashed">
        <color indexed="64"/>
      </top>
      <bottom style="dashed">
        <color indexed="64"/>
      </bottom>
      <diagonal/>
    </border>
    <border>
      <left/>
      <right style="hair">
        <color indexed="64"/>
      </right>
      <top style="dashed">
        <color indexed="64"/>
      </top>
      <bottom style="dashed">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dotted">
        <color indexed="64"/>
      </top>
      <bottom style="dashed">
        <color indexed="64"/>
      </bottom>
      <diagonal/>
    </border>
    <border>
      <left/>
      <right style="medium">
        <color indexed="64"/>
      </right>
      <top style="dotted">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dotted">
        <color indexed="64"/>
      </top>
      <bottom/>
      <diagonal/>
    </border>
    <border>
      <left/>
      <right style="hair">
        <color indexed="64"/>
      </right>
      <top style="dotted">
        <color indexed="64"/>
      </top>
      <bottom style="dashed">
        <color indexed="64"/>
      </bottom>
      <diagonal/>
    </border>
    <border>
      <left style="medium">
        <color indexed="64"/>
      </left>
      <right/>
      <top style="dotted">
        <color indexed="64"/>
      </top>
      <bottom style="dashed">
        <color indexed="64"/>
      </bottom>
      <diagonal/>
    </border>
    <border>
      <left style="hair">
        <color indexed="64"/>
      </left>
      <right style="medium">
        <color indexed="64"/>
      </right>
      <top style="dashed">
        <color indexed="64"/>
      </top>
      <bottom style="dotted">
        <color indexed="64"/>
      </bottom>
      <diagonal/>
    </border>
    <border>
      <left/>
      <right style="medium">
        <color indexed="64"/>
      </right>
      <top style="dashed">
        <color indexed="64"/>
      </top>
      <bottom style="medium">
        <color indexed="64"/>
      </bottom>
      <diagonal/>
    </border>
    <border>
      <left/>
      <right style="medium">
        <color indexed="64"/>
      </right>
      <top/>
      <bottom style="medium">
        <color indexed="64"/>
      </bottom>
      <diagonal/>
    </border>
    <border>
      <left/>
      <right/>
      <top style="dashed">
        <color indexed="64"/>
      </top>
      <bottom style="medium">
        <color indexed="64"/>
      </bottom>
      <diagonal/>
    </border>
    <border>
      <left/>
      <right style="medium">
        <color indexed="64"/>
      </right>
      <top/>
      <bottom style="mediumDashed">
        <color indexed="64"/>
      </bottom>
      <diagonal/>
    </border>
    <border>
      <left style="medium">
        <color indexed="64"/>
      </left>
      <right/>
      <top/>
      <bottom style="mediumDashed">
        <color indexed="64"/>
      </bottom>
      <diagonal/>
    </border>
    <border>
      <left style="medium">
        <color indexed="64"/>
      </left>
      <right/>
      <top style="medium">
        <color indexed="64"/>
      </top>
      <bottom style="medium">
        <color indexed="64"/>
      </bottom>
      <diagonal/>
    </border>
    <border>
      <left/>
      <right style="hair">
        <color indexed="64"/>
      </right>
      <top style="dashed">
        <color indexed="64"/>
      </top>
      <bottom style="medium">
        <color indexed="64"/>
      </bottom>
      <diagonal/>
    </border>
    <border>
      <left style="medium">
        <color indexed="64"/>
      </left>
      <right style="hair">
        <color indexed="64"/>
      </right>
      <top style="dashed">
        <color indexed="64"/>
      </top>
      <bottom style="dotted">
        <color indexed="64"/>
      </bottom>
      <diagonal/>
    </border>
    <border>
      <left style="hair">
        <color indexed="64"/>
      </left>
      <right style="hair">
        <color indexed="64"/>
      </right>
      <top style="dashed">
        <color indexed="64"/>
      </top>
      <bottom style="dotted">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style="medium">
        <color indexed="64"/>
      </top>
      <bottom style="dotted">
        <color indexed="64"/>
      </bottom>
      <diagonal/>
    </border>
    <border>
      <left style="medium">
        <color indexed="64"/>
      </left>
      <right/>
      <top style="dash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hair">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top/>
      <bottom style="hair">
        <color indexed="64"/>
      </bottom>
      <diagonal/>
    </border>
    <border>
      <left style="medium">
        <color indexed="64"/>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dashed">
        <color indexed="64"/>
      </top>
      <bottom style="medium">
        <color indexed="64"/>
      </bottom>
      <diagonal/>
    </border>
    <border>
      <left style="hair">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hair">
        <color indexed="64"/>
      </right>
      <top style="dotted">
        <color indexed="64"/>
      </top>
      <bottom style="medium">
        <color indexed="64"/>
      </bottom>
      <diagonal/>
    </border>
    <border>
      <left style="medium">
        <color indexed="64"/>
      </left>
      <right/>
      <top style="dotted">
        <color indexed="64"/>
      </top>
      <bottom style="medium">
        <color indexed="64"/>
      </bottom>
      <diagonal/>
    </border>
    <border>
      <left/>
      <right/>
      <top style="dashed">
        <color indexed="64"/>
      </top>
      <bottom style="dashed">
        <color indexed="64"/>
      </bottom>
      <diagonal/>
    </border>
    <border>
      <left style="hair">
        <color indexed="64"/>
      </left>
      <right/>
      <top style="dashed">
        <color indexed="64"/>
      </top>
      <bottom style="dotted">
        <color indexed="64"/>
      </bottom>
      <diagonal/>
    </border>
    <border>
      <left/>
      <right style="medium">
        <color indexed="64"/>
      </right>
      <top style="dashed">
        <color indexed="64"/>
      </top>
      <bottom style="dotted">
        <color indexed="64"/>
      </bottom>
      <diagonal/>
    </border>
    <border>
      <left/>
      <right style="hair">
        <color indexed="64"/>
      </right>
      <top style="dashed">
        <color indexed="64"/>
      </top>
      <bottom style="dotted">
        <color indexed="64"/>
      </bottom>
      <diagonal/>
    </border>
    <border>
      <left style="medium">
        <color indexed="64"/>
      </left>
      <right/>
      <top style="dashed">
        <color indexed="64"/>
      </top>
      <bottom style="dotted">
        <color indexed="64"/>
      </bottom>
      <diagonal/>
    </border>
    <border>
      <left style="hair">
        <color indexed="64"/>
      </left>
      <right/>
      <top style="dotted">
        <color indexed="64"/>
      </top>
      <bottom style="dashed">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s>
  <cellStyleXfs count="10">
    <xf numFmtId="0" fontId="0" fillId="0" borderId="0"/>
    <xf numFmtId="0" fontId="4" fillId="0" borderId="0" applyNumberFormat="0" applyFill="0" applyBorder="0" applyAlignment="0" applyProtection="0">
      <alignment vertical="top"/>
      <protection locked="0"/>
    </xf>
    <xf numFmtId="0" fontId="1" fillId="0" borderId="0">
      <alignment vertical="center"/>
    </xf>
    <xf numFmtId="0" fontId="2" fillId="0" borderId="0"/>
    <xf numFmtId="0" fontId="5" fillId="0" borderId="0" applyNumberFormat="0" applyFill="0" applyBorder="0" applyAlignment="0" applyProtection="0">
      <alignment vertical="top"/>
      <protection locked="0"/>
    </xf>
    <xf numFmtId="0" fontId="2" fillId="0" borderId="0">
      <alignment vertical="center"/>
    </xf>
    <xf numFmtId="0" fontId="2" fillId="0" borderId="0"/>
    <xf numFmtId="0" fontId="6" fillId="0" borderId="0">
      <alignment vertical="center"/>
    </xf>
    <xf numFmtId="0" fontId="6" fillId="0" borderId="0">
      <alignment vertical="center"/>
    </xf>
    <xf numFmtId="0" fontId="20" fillId="0" borderId="0" applyNumberFormat="0" applyFill="0" applyBorder="0" applyAlignment="0" applyProtection="0">
      <alignment vertical="top"/>
      <protection locked="0"/>
    </xf>
  </cellStyleXfs>
  <cellXfs count="841">
    <xf numFmtId="0" fontId="0" fillId="0" borderId="0" xfId="0"/>
    <xf numFmtId="0" fontId="0" fillId="0" borderId="0" xfId="0"/>
    <xf numFmtId="0" fontId="7" fillId="0" borderId="0" xfId="0" applyFont="1"/>
    <xf numFmtId="0" fontId="7" fillId="0" borderId="0" xfId="0" applyFont="1" applyAlignment="1">
      <alignment shrinkToFit="1"/>
    </xf>
    <xf numFmtId="0" fontId="7" fillId="0" borderId="0" xfId="0" applyFont="1" applyAlignment="1">
      <alignment horizontal="center"/>
    </xf>
    <xf numFmtId="0" fontId="8" fillId="0" borderId="0" xfId="0" applyFont="1"/>
    <xf numFmtId="14" fontId="7" fillId="0" borderId="0" xfId="0" applyNumberFormat="1" applyFont="1"/>
    <xf numFmtId="0" fontId="7" fillId="6" borderId="0" xfId="0" applyFont="1" applyFill="1"/>
    <xf numFmtId="0" fontId="7" fillId="6" borderId="0" xfId="0" applyFont="1" applyFill="1" applyProtection="1">
      <protection locked="0"/>
    </xf>
    <xf numFmtId="0" fontId="7" fillId="0" borderId="0" xfId="0" applyFont="1" applyProtection="1">
      <protection locked="0"/>
    </xf>
    <xf numFmtId="0" fontId="8" fillId="6" borderId="0" xfId="0" applyFont="1" applyFill="1" applyAlignment="1" applyProtection="1">
      <alignment vertical="center"/>
      <protection locked="0"/>
    </xf>
    <xf numFmtId="0" fontId="7" fillId="6" borderId="0" xfId="0" applyFont="1" applyFill="1" applyAlignment="1" applyProtection="1">
      <alignment vertical="center"/>
      <protection locked="0"/>
    </xf>
    <xf numFmtId="0" fontId="7" fillId="0" borderId="0" xfId="0" applyFont="1" applyAlignment="1">
      <alignment horizontal="left"/>
    </xf>
    <xf numFmtId="0" fontId="11" fillId="6" borderId="0" xfId="4" applyFont="1" applyFill="1" applyBorder="1" applyAlignment="1" applyProtection="1"/>
    <xf numFmtId="0" fontId="7" fillId="0" borderId="0" xfId="0" applyFont="1" applyAlignment="1">
      <alignment horizontal="centerContinuous"/>
    </xf>
    <xf numFmtId="0" fontId="7" fillId="0" borderId="67" xfId="0" applyFont="1" applyBorder="1" applyAlignment="1" applyProtection="1">
      <alignment horizontal="center"/>
      <protection locked="0"/>
    </xf>
    <xf numFmtId="0" fontId="7" fillId="0" borderId="81" xfId="0" applyFont="1" applyBorder="1" applyAlignment="1" applyProtection="1">
      <alignment horizontal="center"/>
      <protection locked="0"/>
    </xf>
    <xf numFmtId="0" fontId="7" fillId="0" borderId="89" xfId="0" applyFont="1" applyBorder="1" applyAlignment="1">
      <alignment horizontal="center" vertical="center" shrinkToFit="1"/>
    </xf>
    <xf numFmtId="0" fontId="7" fillId="0" borderId="81" xfId="0" applyFont="1" applyBorder="1" applyAlignment="1">
      <alignment horizontal="center" vertical="center"/>
    </xf>
    <xf numFmtId="0" fontId="7" fillId="0" borderId="103" xfId="0" applyFont="1" applyBorder="1" applyAlignment="1">
      <alignment horizontal="center" vertical="center"/>
    </xf>
    <xf numFmtId="0" fontId="7" fillId="0" borderId="95" xfId="0" applyFont="1" applyBorder="1" applyAlignment="1">
      <alignment horizontal="center" vertical="center"/>
    </xf>
    <xf numFmtId="181" fontId="7" fillId="0" borderId="0" xfId="0" applyNumberFormat="1" applyFont="1" applyAlignment="1">
      <alignment horizontal="center" vertical="center"/>
    </xf>
    <xf numFmtId="0" fontId="7" fillId="0" borderId="71" xfId="0" applyFont="1" applyBorder="1" applyAlignment="1">
      <alignment horizontal="center" vertical="center"/>
    </xf>
    <xf numFmtId="0" fontId="12" fillId="0" borderId="0" xfId="5" applyFont="1">
      <alignment vertical="center"/>
    </xf>
    <xf numFmtId="0" fontId="12" fillId="0" borderId="0" xfId="6" applyFont="1" applyAlignment="1">
      <alignment horizontal="left"/>
    </xf>
    <xf numFmtId="0" fontId="12" fillId="0" borderId="0" xfId="0" applyFont="1"/>
    <xf numFmtId="0" fontId="7" fillId="0" borderId="105" xfId="0" applyFont="1" applyBorder="1" applyAlignment="1">
      <alignment horizontal="center" vertical="center"/>
    </xf>
    <xf numFmtId="0" fontId="7" fillId="0" borderId="106" xfId="0" applyFont="1" applyBorder="1" applyAlignment="1">
      <alignment horizontal="center" vertical="center"/>
    </xf>
    <xf numFmtId="0" fontId="7" fillId="0" borderId="107" xfId="0" applyFont="1" applyBorder="1" applyAlignment="1">
      <alignment horizontal="center" vertical="center"/>
    </xf>
    <xf numFmtId="0" fontId="13" fillId="0" borderId="0" xfId="0" applyFont="1"/>
    <xf numFmtId="0" fontId="14" fillId="0" borderId="119" xfId="0" applyFont="1" applyBorder="1" applyAlignment="1">
      <alignment horizontal="center" vertical="center"/>
    </xf>
    <xf numFmtId="0" fontId="7" fillId="0" borderId="0" xfId="0" applyFont="1" applyAlignment="1">
      <alignment horizontal="right"/>
    </xf>
    <xf numFmtId="0" fontId="7" fillId="0" borderId="10" xfId="0" applyFont="1" applyBorder="1" applyAlignment="1">
      <alignment horizontal="center" vertical="center"/>
    </xf>
    <xf numFmtId="0" fontId="7" fillId="0" borderId="86" xfId="0" applyFont="1" applyBorder="1" applyAlignment="1">
      <alignment horizontal="center" vertical="center"/>
    </xf>
    <xf numFmtId="0" fontId="7" fillId="0" borderId="61" xfId="0" applyFont="1" applyBorder="1" applyAlignment="1">
      <alignment horizontal="center" vertical="center"/>
    </xf>
    <xf numFmtId="0" fontId="7" fillId="0" borderId="87" xfId="0" applyFont="1" applyBorder="1" applyAlignment="1">
      <alignment horizontal="center" vertical="center"/>
    </xf>
    <xf numFmtId="0" fontId="7" fillId="0" borderId="67" xfId="0" applyFont="1" applyBorder="1" applyAlignment="1">
      <alignment horizontal="center" vertical="center"/>
    </xf>
    <xf numFmtId="0" fontId="15" fillId="0" borderId="0" xfId="0" applyFont="1"/>
    <xf numFmtId="0" fontId="17" fillId="0" borderId="0" xfId="6" applyFont="1" applyAlignment="1">
      <alignment vertical="center"/>
    </xf>
    <xf numFmtId="0" fontId="7" fillId="0" borderId="0" xfId="6" applyFont="1"/>
    <xf numFmtId="0" fontId="7" fillId="0" borderId="0" xfId="6" applyFont="1" applyAlignment="1">
      <alignment shrinkToFit="1"/>
    </xf>
    <xf numFmtId="0" fontId="7" fillId="0" borderId="0" xfId="7" applyFont="1" applyAlignment="1">
      <alignment horizontal="center" vertical="center" shrinkToFit="1"/>
    </xf>
    <xf numFmtId="0" fontId="19" fillId="0" borderId="0" xfId="6" applyFont="1" applyAlignment="1">
      <alignment vertical="center"/>
    </xf>
    <xf numFmtId="0" fontId="12" fillId="0" borderId="0" xfId="7" applyFont="1">
      <alignment vertical="center"/>
    </xf>
    <xf numFmtId="0" fontId="7" fillId="0" borderId="0" xfId="6" applyFont="1" applyAlignment="1">
      <alignment vertical="center" wrapText="1"/>
    </xf>
    <xf numFmtId="0" fontId="20" fillId="0" borderId="0" xfId="9" applyBorder="1" applyAlignment="1" applyProtection="1">
      <alignment vertical="center"/>
    </xf>
    <xf numFmtId="0" fontId="7" fillId="0" borderId="0" xfId="7" applyFont="1" applyAlignment="1">
      <alignment horizontal="left" vertical="center"/>
    </xf>
    <xf numFmtId="0" fontId="7" fillId="0" borderId="0" xfId="7" applyFont="1" applyAlignment="1">
      <alignment horizontal="right" vertical="center"/>
    </xf>
    <xf numFmtId="0" fontId="12" fillId="0" borderId="0" xfId="6" applyFont="1" applyAlignment="1">
      <alignment vertical="center"/>
    </xf>
    <xf numFmtId="0" fontId="21" fillId="0" borderId="0" xfId="7" applyFont="1">
      <alignment vertical="center"/>
    </xf>
    <xf numFmtId="0" fontId="21" fillId="0" borderId="0" xfId="7" applyFont="1" applyAlignment="1">
      <alignment vertical="center" shrinkToFit="1"/>
    </xf>
    <xf numFmtId="0" fontId="7" fillId="0" borderId="0" xfId="6" applyFont="1" applyAlignment="1">
      <alignment horizontal="right" vertical="center"/>
    </xf>
    <xf numFmtId="0" fontId="23" fillId="0" borderId="0" xfId="0" applyFont="1"/>
    <xf numFmtId="0" fontId="7" fillId="10" borderId="81" xfId="0" applyFont="1" applyFill="1" applyBorder="1" applyAlignment="1">
      <alignment horizontal="center" vertical="center"/>
    </xf>
    <xf numFmtId="0" fontId="7" fillId="10" borderId="71" xfId="0" applyFont="1" applyFill="1" applyBorder="1" applyAlignment="1">
      <alignment horizontal="center" vertical="center"/>
    </xf>
    <xf numFmtId="0" fontId="25" fillId="0" borderId="0" xfId="0" applyFont="1"/>
    <xf numFmtId="0" fontId="7" fillId="0" borderId="0" xfId="0" applyFont="1" applyAlignment="1">
      <alignment horizontal="center" vertical="center"/>
    </xf>
    <xf numFmtId="0" fontId="7" fillId="0" borderId="0" xfId="0" applyFont="1" applyBorder="1"/>
    <xf numFmtId="0" fontId="7" fillId="0" borderId="0" xfId="0" applyFont="1" applyFill="1"/>
    <xf numFmtId="0" fontId="7" fillId="0" borderId="0" xfId="0" applyFont="1" applyBorder="1" applyAlignment="1">
      <alignment horizontal="left"/>
    </xf>
    <xf numFmtId="0" fontId="7" fillId="0" borderId="0" xfId="7" applyFont="1">
      <alignment vertical="center"/>
    </xf>
    <xf numFmtId="0" fontId="7" fillId="0" borderId="76" xfId="7" applyFont="1" applyBorder="1" applyAlignment="1">
      <alignment horizontal="center" vertical="center"/>
    </xf>
    <xf numFmtId="0" fontId="7" fillId="0" borderId="0" xfId="7" applyFont="1" applyAlignment="1">
      <alignment horizontal="center" vertical="center"/>
    </xf>
    <xf numFmtId="0" fontId="7" fillId="0" borderId="47" xfId="7" applyFont="1" applyBorder="1" applyAlignment="1">
      <alignment horizontal="center" vertical="center"/>
    </xf>
    <xf numFmtId="0" fontId="7" fillId="0" borderId="49" xfId="7" applyFont="1" applyBorder="1" applyAlignment="1">
      <alignment horizontal="center" vertical="center"/>
    </xf>
    <xf numFmtId="0" fontId="7" fillId="0" borderId="0" xfId="6" applyFont="1" applyAlignment="1">
      <alignment vertical="center"/>
    </xf>
    <xf numFmtId="0" fontId="21" fillId="0" borderId="0" xfId="6" applyFont="1" applyAlignment="1">
      <alignment vertical="center" shrinkToFit="1"/>
    </xf>
    <xf numFmtId="0" fontId="21" fillId="0" borderId="0" xfId="6" applyFont="1" applyAlignment="1">
      <alignment horizontal="center" vertical="center" shrinkToFit="1"/>
    </xf>
    <xf numFmtId="0" fontId="27" fillId="0" borderId="0" xfId="1" applyFont="1" applyBorder="1" applyAlignment="1" applyProtection="1"/>
    <xf numFmtId="0" fontId="28" fillId="0" borderId="0" xfId="0" applyFont="1"/>
    <xf numFmtId="0" fontId="23" fillId="0" borderId="0" xfId="0" applyFont="1" applyAlignment="1">
      <alignment horizontal="left"/>
    </xf>
    <xf numFmtId="0" fontId="29" fillId="0" borderId="0" xfId="1" applyFont="1" applyBorder="1" applyAlignment="1" applyProtection="1"/>
    <xf numFmtId="0" fontId="31" fillId="0" borderId="0" xfId="1" applyFont="1" applyBorder="1" applyAlignment="1" applyProtection="1"/>
    <xf numFmtId="0" fontId="32" fillId="0" borderId="0" xfId="0" applyFont="1" applyAlignment="1">
      <alignment vertical="center"/>
    </xf>
    <xf numFmtId="0" fontId="7" fillId="0" borderId="1" xfId="0" applyFont="1" applyBorder="1"/>
    <xf numFmtId="0" fontId="33" fillId="0" borderId="0" xfId="0" applyFont="1" applyAlignment="1">
      <alignment vertical="center" wrapText="1"/>
    </xf>
    <xf numFmtId="176" fontId="34" fillId="0" borderId="0" xfId="0" applyNumberFormat="1" applyFont="1" applyAlignment="1">
      <alignment horizontal="center" vertical="center"/>
    </xf>
    <xf numFmtId="0" fontId="10" fillId="0" borderId="0" xfId="0" applyFont="1"/>
    <xf numFmtId="0" fontId="36" fillId="0" borderId="0" xfId="0" applyFont="1"/>
    <xf numFmtId="0" fontId="37" fillId="0" borderId="0" xfId="0" applyFont="1"/>
    <xf numFmtId="0" fontId="10" fillId="0" borderId="0" xfId="0" applyFont="1" applyAlignment="1">
      <alignment horizontal="center"/>
    </xf>
    <xf numFmtId="0" fontId="10" fillId="0" borderId="0" xfId="0" applyFont="1" applyAlignment="1">
      <alignment horizontal="left"/>
    </xf>
    <xf numFmtId="0" fontId="10" fillId="0" borderId="6" xfId="0" applyFont="1" applyBorder="1" applyAlignment="1">
      <alignment horizontal="center"/>
    </xf>
    <xf numFmtId="0" fontId="10" fillId="0" borderId="6" xfId="0" applyFont="1" applyBorder="1" applyAlignment="1">
      <alignment horizontal="right"/>
    </xf>
    <xf numFmtId="0" fontId="10" fillId="0" borderId="0" xfId="0" applyFont="1" applyAlignment="1">
      <alignment horizontal="right"/>
    </xf>
    <xf numFmtId="0" fontId="10" fillId="0" borderId="13" xfId="0" applyFont="1" applyBorder="1" applyAlignment="1">
      <alignment horizontal="center"/>
    </xf>
    <xf numFmtId="0" fontId="37" fillId="0" borderId="0" xfId="0" applyFont="1" applyAlignment="1"/>
    <xf numFmtId="0" fontId="10" fillId="0" borderId="14" xfId="0" applyFont="1" applyBorder="1" applyAlignment="1">
      <alignment horizontal="center"/>
    </xf>
    <xf numFmtId="0" fontId="10" fillId="0" borderId="6" xfId="0" applyFont="1" applyBorder="1" applyAlignment="1">
      <alignment shrinkToFit="1"/>
    </xf>
    <xf numFmtId="58" fontId="10" fillId="0" borderId="0" xfId="0" applyNumberFormat="1" applyFont="1" applyAlignment="1">
      <alignment horizontal="center"/>
    </xf>
    <xf numFmtId="0" fontId="10" fillId="0" borderId="6" xfId="0" applyFont="1" applyBorder="1" applyAlignment="1">
      <alignment horizontal="right" shrinkToFit="1"/>
    </xf>
    <xf numFmtId="0" fontId="38" fillId="0" borderId="0" xfId="0" applyFont="1" applyAlignment="1">
      <alignment horizontal="center"/>
    </xf>
    <xf numFmtId="0" fontId="10" fillId="0" borderId="2" xfId="0" applyFont="1" applyBorder="1" applyAlignment="1">
      <alignment horizontal="center" vertical="center"/>
    </xf>
    <xf numFmtId="0" fontId="7" fillId="0" borderId="2" xfId="0" applyFont="1" applyBorder="1" applyAlignment="1">
      <alignment horizontal="center" vertical="center"/>
    </xf>
    <xf numFmtId="0" fontId="10" fillId="0" borderId="3" xfId="0" applyFont="1" applyBorder="1" applyAlignment="1">
      <alignment horizontal="center" vertical="center"/>
    </xf>
    <xf numFmtId="0" fontId="7" fillId="0" borderId="3" xfId="0" applyFont="1" applyBorder="1" applyAlignment="1">
      <alignment horizontal="center" vertical="center"/>
    </xf>
    <xf numFmtId="0" fontId="10" fillId="0" borderId="4" xfId="0" applyFont="1" applyBorder="1" applyAlignment="1">
      <alignment horizontal="center" vertical="center"/>
    </xf>
    <xf numFmtId="0" fontId="10" fillId="0" borderId="8" xfId="0" applyFont="1" applyBorder="1" applyAlignment="1">
      <alignment horizontal="center" vertical="center"/>
    </xf>
    <xf numFmtId="0" fontId="10" fillId="0" borderId="4" xfId="0" applyFont="1" applyBorder="1" applyAlignment="1">
      <alignment horizontal="center" vertical="center" shrinkToFit="1"/>
    </xf>
    <xf numFmtId="0" fontId="10" fillId="0" borderId="8"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0" xfId="0" applyFont="1" applyAlignment="1">
      <alignment vertical="center"/>
    </xf>
    <xf numFmtId="0" fontId="7" fillId="0" borderId="8" xfId="0" applyFont="1" applyBorder="1" applyAlignment="1">
      <alignment horizontal="center" vertical="center" shrinkToFit="1"/>
    </xf>
    <xf numFmtId="0" fontId="7" fillId="0" borderId="8" xfId="0" applyFont="1" applyBorder="1" applyAlignment="1">
      <alignment horizontal="center"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left" vertical="center"/>
    </xf>
    <xf numFmtId="176" fontId="9" fillId="0" borderId="0" xfId="0" applyNumberFormat="1" applyFont="1" applyAlignment="1">
      <alignment horizontal="center" vertical="center"/>
    </xf>
    <xf numFmtId="0" fontId="42" fillId="0" borderId="0" xfId="0" applyFont="1" applyAlignment="1">
      <alignment vertical="center"/>
    </xf>
    <xf numFmtId="0" fontId="10" fillId="0" borderId="12" xfId="0" applyFont="1" applyBorder="1" applyAlignment="1">
      <alignment horizontal="left" vertical="center"/>
    </xf>
    <xf numFmtId="0" fontId="10" fillId="0" borderId="2" xfId="0" applyFont="1" applyBorder="1" applyAlignment="1">
      <alignment horizontal="left"/>
    </xf>
    <xf numFmtId="0" fontId="10" fillId="0" borderId="4" xfId="0" applyFont="1" applyBorder="1" applyAlignment="1">
      <alignment horizontal="left" vertical="center"/>
    </xf>
    <xf numFmtId="0" fontId="10" fillId="0" borderId="4" xfId="0" applyFont="1" applyBorder="1" applyAlignment="1">
      <alignment horizontal="left"/>
    </xf>
    <xf numFmtId="0" fontId="10" fillId="0" borderId="8" xfId="0" applyFont="1" applyBorder="1" applyAlignment="1">
      <alignment horizontal="left"/>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right" vertical="center"/>
    </xf>
    <xf numFmtId="0" fontId="7" fillId="0" borderId="4" xfId="0" applyFont="1" applyBorder="1"/>
    <xf numFmtId="0" fontId="10" fillId="0" borderId="5" xfId="0" applyFont="1" applyBorder="1" applyAlignment="1">
      <alignment horizontal="left" vertical="center"/>
    </xf>
    <xf numFmtId="0" fontId="10" fillId="0" borderId="3" xfId="0" applyFont="1" applyBorder="1" applyAlignment="1">
      <alignment horizontal="left" vertical="center"/>
    </xf>
    <xf numFmtId="0" fontId="10" fillId="0" borderId="3" xfId="0" applyFont="1" applyBorder="1" applyAlignment="1">
      <alignment horizontal="right" vertical="center"/>
    </xf>
    <xf numFmtId="0" fontId="10" fillId="0" borderId="0" xfId="0" applyFont="1" applyAlignment="1">
      <alignment vertical="center"/>
    </xf>
    <xf numFmtId="0" fontId="43" fillId="0" borderId="0" xfId="0" applyFont="1" applyAlignment="1">
      <alignment horizontal="center"/>
    </xf>
    <xf numFmtId="0" fontId="28" fillId="0" borderId="0" xfId="0" applyFont="1" applyBorder="1"/>
    <xf numFmtId="0" fontId="12" fillId="0" borderId="0" xfId="0" applyFont="1" applyAlignment="1">
      <alignment horizontal="left"/>
    </xf>
    <xf numFmtId="0" fontId="42" fillId="0" borderId="0" xfId="0" applyFont="1"/>
    <xf numFmtId="0" fontId="44" fillId="0" borderId="0" xfId="0" applyFont="1" applyAlignment="1">
      <alignment horizontal="left"/>
    </xf>
    <xf numFmtId="0" fontId="45" fillId="0" borderId="0" xfId="0" applyFont="1"/>
    <xf numFmtId="0" fontId="28" fillId="0" borderId="0" xfId="0" applyFont="1" applyAlignment="1">
      <alignment horizontal="left"/>
    </xf>
    <xf numFmtId="0" fontId="47" fillId="0" borderId="0" xfId="0" applyFont="1" applyAlignment="1">
      <alignment vertical="center"/>
    </xf>
    <xf numFmtId="0" fontId="47" fillId="0" borderId="0" xfId="0" applyFont="1"/>
    <xf numFmtId="0" fontId="43" fillId="3" borderId="0" xfId="0" applyFont="1" applyFill="1" applyAlignment="1">
      <alignment horizontal="center"/>
    </xf>
    <xf numFmtId="0" fontId="47" fillId="0" borderId="0" xfId="0" applyFont="1" applyAlignment="1">
      <alignment vertical="top" wrapText="1"/>
    </xf>
    <xf numFmtId="0" fontId="10" fillId="0" borderId="0" xfId="0" applyFont="1" applyAlignment="1">
      <alignment vertical="top" wrapText="1"/>
    </xf>
    <xf numFmtId="0" fontId="47" fillId="0" borderId="0" xfId="0" applyFont="1" applyAlignment="1">
      <alignment vertical="center" wrapText="1"/>
    </xf>
    <xf numFmtId="0" fontId="47" fillId="0" borderId="0" xfId="0" applyFont="1" applyAlignment="1">
      <alignment vertical="top"/>
    </xf>
    <xf numFmtId="0" fontId="8" fillId="2" borderId="0" xfId="0" applyFont="1" applyFill="1" applyAlignment="1">
      <alignment horizontal="center"/>
    </xf>
    <xf numFmtId="0" fontId="45" fillId="0" borderId="0" xfId="0" applyFont="1" applyAlignment="1">
      <alignment vertical="center"/>
    </xf>
    <xf numFmtId="0" fontId="8" fillId="0" borderId="0" xfId="0" applyFont="1" applyAlignment="1">
      <alignment horizontal="center"/>
    </xf>
    <xf numFmtId="0" fontId="43" fillId="0" borderId="9" xfId="0" applyFont="1" applyBorder="1" applyAlignment="1">
      <alignment horizontal="center"/>
    </xf>
    <xf numFmtId="0" fontId="19" fillId="0" borderId="0" xfId="0" applyFont="1"/>
    <xf numFmtId="0" fontId="28" fillId="0" borderId="0" xfId="0" applyFont="1" applyFill="1"/>
    <xf numFmtId="0" fontId="43" fillId="0" borderId="0" xfId="0" applyFont="1" applyAlignment="1">
      <alignment horizontal="center" vertical="center"/>
    </xf>
    <xf numFmtId="0" fontId="10" fillId="4" borderId="0" xfId="0" applyFont="1" applyFill="1"/>
    <xf numFmtId="0" fontId="43" fillId="0" borderId="0" xfId="0" applyFont="1" applyAlignment="1">
      <alignment horizontal="right"/>
    </xf>
    <xf numFmtId="0" fontId="47" fillId="0" borderId="6" xfId="0" applyFont="1" applyBorder="1"/>
    <xf numFmtId="0" fontId="10" fillId="0" borderId="6" xfId="0" applyFont="1" applyBorder="1"/>
    <xf numFmtId="0" fontId="26" fillId="0" borderId="0" xfId="0" applyFont="1"/>
    <xf numFmtId="0" fontId="14" fillId="2" borderId="0" xfId="0" applyFont="1" applyFill="1" applyAlignment="1">
      <alignment horizontal="center"/>
    </xf>
    <xf numFmtId="0" fontId="49" fillId="0" borderId="0" xfId="0" applyFont="1" applyAlignment="1">
      <alignment horizontal="center"/>
    </xf>
    <xf numFmtId="0" fontId="43" fillId="0" borderId="10" xfId="0" applyFont="1" applyBorder="1" applyAlignment="1">
      <alignment horizontal="center"/>
    </xf>
    <xf numFmtId="0" fontId="7" fillId="0" borderId="86" xfId="0" applyFont="1" applyBorder="1"/>
    <xf numFmtId="0" fontId="43" fillId="0" borderId="11" xfId="0" applyFont="1" applyBorder="1" applyAlignment="1">
      <alignment horizontal="center"/>
    </xf>
    <xf numFmtId="0" fontId="34" fillId="0" borderId="0" xfId="0" applyFont="1"/>
    <xf numFmtId="0" fontId="34" fillId="0" borderId="0" xfId="0" applyFont="1" applyAlignment="1">
      <alignment vertical="center"/>
    </xf>
    <xf numFmtId="0" fontId="32" fillId="0" borderId="0" xfId="0" applyFont="1" applyBorder="1" applyAlignment="1">
      <alignment vertical="center"/>
    </xf>
    <xf numFmtId="0" fontId="30" fillId="0" borderId="0" xfId="1" applyFont="1" applyAlignment="1" applyProtection="1"/>
    <xf numFmtId="176" fontId="34" fillId="0" borderId="0" xfId="0" applyNumberFormat="1" applyFont="1" applyFill="1" applyBorder="1" applyAlignment="1">
      <alignment horizontal="center" vertical="center"/>
    </xf>
    <xf numFmtId="0" fontId="33" fillId="0" borderId="0" xfId="0" applyFont="1" applyFill="1" applyAlignment="1">
      <alignment vertical="center" wrapText="1"/>
    </xf>
    <xf numFmtId="0" fontId="10" fillId="0" borderId="0" xfId="0" applyFont="1" applyFill="1" applyBorder="1"/>
    <xf numFmtId="0" fontId="10" fillId="0" borderId="0" xfId="0" applyFont="1" applyFill="1" applyBorder="1" applyAlignment="1">
      <alignment horizontal="center"/>
    </xf>
    <xf numFmtId="0" fontId="10" fillId="0" borderId="0" xfId="0" applyFont="1" applyBorder="1"/>
    <xf numFmtId="0" fontId="10" fillId="0" borderId="0" xfId="0" applyFont="1" applyBorder="1" applyAlignment="1">
      <alignment horizontal="left"/>
    </xf>
    <xf numFmtId="0" fontId="10" fillId="0" borderId="0" xfId="0" applyFont="1" applyBorder="1" applyAlignment="1">
      <alignment horizontal="right"/>
    </xf>
    <xf numFmtId="0" fontId="10" fillId="0" borderId="0" xfId="0" applyFont="1" applyBorder="1" applyAlignment="1">
      <alignment horizontal="center"/>
    </xf>
    <xf numFmtId="0" fontId="10" fillId="0" borderId="6" xfId="0" applyFont="1" applyFill="1" applyBorder="1" applyAlignment="1">
      <alignment horizontal="center"/>
    </xf>
    <xf numFmtId="0" fontId="10" fillId="0" borderId="14" xfId="0" applyFont="1" applyFill="1" applyBorder="1" applyAlignment="1">
      <alignment horizontal="center"/>
    </xf>
    <xf numFmtId="58" fontId="10" fillId="0" borderId="0" xfId="0" applyNumberFormat="1" applyFont="1" applyBorder="1" applyAlignment="1">
      <alignment horizontal="center"/>
    </xf>
    <xf numFmtId="0" fontId="7" fillId="0" borderId="0" xfId="0" applyFont="1" applyBorder="1" applyAlignment="1">
      <alignment horizontal="center"/>
    </xf>
    <xf numFmtId="0" fontId="10" fillId="0" borderId="4"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4"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0" xfId="0" applyFont="1" applyFill="1" applyBorder="1" applyAlignment="1">
      <alignment horizontal="center" vertical="center"/>
    </xf>
    <xf numFmtId="0" fontId="7" fillId="0" borderId="0" xfId="0" applyFont="1" applyFill="1" applyAlignment="1">
      <alignment vertical="center"/>
    </xf>
    <xf numFmtId="0" fontId="7" fillId="0" borderId="8" xfId="0" applyFont="1" applyFill="1" applyBorder="1" applyAlignment="1">
      <alignment horizontal="center" vertical="center" shrinkToFit="1"/>
    </xf>
    <xf numFmtId="0" fontId="7" fillId="0" borderId="8" xfId="0" applyFont="1" applyFill="1" applyBorder="1" applyAlignment="1">
      <alignment horizontal="center" vertical="center"/>
    </xf>
    <xf numFmtId="0" fontId="9" fillId="0" borderId="0" xfId="0" applyFont="1" applyBorder="1" applyAlignment="1">
      <alignment horizontal="left" vertical="center"/>
    </xf>
    <xf numFmtId="176" fontId="9" fillId="0" borderId="0" xfId="0" applyNumberFormat="1" applyFont="1" applyFill="1" applyBorder="1" applyAlignment="1">
      <alignment horizontal="center" vertical="center"/>
    </xf>
    <xf numFmtId="0" fontId="9" fillId="0" borderId="0" xfId="0" applyFont="1" applyFill="1" applyBorder="1" applyAlignment="1">
      <alignment horizontal="left" vertical="center"/>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10" fillId="0" borderId="0" xfId="0" applyFont="1" applyBorder="1" applyAlignment="1">
      <alignment horizontal="right" vertical="center"/>
    </xf>
    <xf numFmtId="0" fontId="43" fillId="0" borderId="0" xfId="0" applyFont="1" applyBorder="1" applyAlignment="1">
      <alignment horizontal="center"/>
    </xf>
    <xf numFmtId="0" fontId="23" fillId="0" borderId="0" xfId="0" applyFont="1" applyBorder="1" applyAlignment="1">
      <alignment horizontal="left"/>
    </xf>
    <xf numFmtId="0" fontId="12" fillId="0" borderId="0" xfId="0" applyFont="1" applyBorder="1" applyAlignment="1">
      <alignment horizontal="left"/>
    </xf>
    <xf numFmtId="0" fontId="7" fillId="0" borderId="0" xfId="0" applyFont="1" applyBorder="1" applyAlignment="1">
      <alignment horizontal="right"/>
    </xf>
    <xf numFmtId="0" fontId="8" fillId="3" borderId="0" xfId="0" applyFont="1" applyFill="1" applyAlignment="1">
      <alignment horizontal="center"/>
    </xf>
    <xf numFmtId="0" fontId="10" fillId="0" borderId="0" xfId="0" applyFont="1" applyBorder="1" applyAlignment="1">
      <alignment vertical="center"/>
    </xf>
    <xf numFmtId="0" fontId="47" fillId="0" borderId="0" xfId="0" applyFont="1" applyBorder="1" applyAlignment="1">
      <alignment vertical="center"/>
    </xf>
    <xf numFmtId="0" fontId="47" fillId="0" borderId="0" xfId="0" applyFont="1" applyBorder="1"/>
    <xf numFmtId="0" fontId="43" fillId="0" borderId="9" xfId="0" applyFont="1" applyFill="1" applyBorder="1" applyAlignment="1">
      <alignment horizontal="center"/>
    </xf>
    <xf numFmtId="0" fontId="43" fillId="0" borderId="0" xfId="0" applyFont="1" applyFill="1" applyBorder="1" applyAlignment="1">
      <alignment horizontal="center"/>
    </xf>
    <xf numFmtId="0" fontId="7" fillId="0" borderId="0" xfId="0" applyFont="1" applyFill="1" applyBorder="1"/>
    <xf numFmtId="0" fontId="19" fillId="0" borderId="0" xfId="0" applyFont="1" applyFill="1"/>
    <xf numFmtId="0" fontId="23" fillId="0" borderId="0" xfId="0" applyFont="1" applyFill="1" applyAlignment="1">
      <alignment horizontal="left"/>
    </xf>
    <xf numFmtId="0" fontId="43" fillId="0" borderId="0" xfId="0" applyFont="1" applyFill="1" applyBorder="1" applyAlignment="1">
      <alignment horizontal="center" vertical="center"/>
    </xf>
    <xf numFmtId="0" fontId="43" fillId="0" borderId="0" xfId="0" applyFont="1" applyFill="1" applyAlignment="1">
      <alignment horizontal="center"/>
    </xf>
    <xf numFmtId="0" fontId="43" fillId="0" borderId="0" xfId="0" applyFont="1" applyFill="1" applyBorder="1" applyAlignment="1">
      <alignment horizontal="right"/>
    </xf>
    <xf numFmtId="0" fontId="47" fillId="0" borderId="0" xfId="0" applyFont="1" applyFill="1" applyBorder="1"/>
    <xf numFmtId="0" fontId="10" fillId="0" borderId="0" xfId="0" applyFont="1" applyFill="1" applyBorder="1" applyAlignment="1">
      <alignment horizontal="right"/>
    </xf>
    <xf numFmtId="0" fontId="26" fillId="0" borderId="0" xfId="0" applyFont="1" applyBorder="1"/>
    <xf numFmtId="0" fontId="14" fillId="2" borderId="0" xfId="0" applyFont="1" applyFill="1" applyBorder="1" applyAlignment="1">
      <alignment horizontal="center"/>
    </xf>
    <xf numFmtId="0" fontId="49" fillId="0" borderId="0" xfId="0" applyFont="1" applyFill="1" applyBorder="1" applyAlignment="1">
      <alignment horizontal="center"/>
    </xf>
    <xf numFmtId="0" fontId="13" fillId="0" borderId="0" xfId="0" applyFont="1" applyFill="1"/>
    <xf numFmtId="0" fontId="49" fillId="0" borderId="0" xfId="0" applyFont="1" applyFill="1" applyAlignment="1">
      <alignment horizontal="center"/>
    </xf>
    <xf numFmtId="0" fontId="23" fillId="0" borderId="0" xfId="0" applyFont="1" applyFill="1" applyBorder="1" applyAlignment="1">
      <alignment horizontal="left"/>
    </xf>
    <xf numFmtId="0" fontId="7" fillId="0" borderId="0" xfId="0" applyFont="1" applyFill="1" applyBorder="1" applyAlignment="1">
      <alignment horizontal="right"/>
    </xf>
    <xf numFmtId="0" fontId="43" fillId="3" borderId="0" xfId="0" applyFont="1" applyFill="1" applyBorder="1" applyAlignment="1">
      <alignment horizontal="center"/>
    </xf>
    <xf numFmtId="0" fontId="43" fillId="0" borderId="10" xfId="0" applyFont="1" applyFill="1" applyBorder="1" applyAlignment="1">
      <alignment horizontal="center"/>
    </xf>
    <xf numFmtId="0" fontId="7" fillId="0" borderId="86" xfId="0" applyFont="1" applyFill="1" applyBorder="1" applyAlignment="1"/>
    <xf numFmtId="0" fontId="43" fillId="0" borderId="11" xfId="0" applyFont="1" applyFill="1" applyBorder="1" applyAlignment="1">
      <alignment horizontal="center"/>
    </xf>
    <xf numFmtId="0" fontId="7" fillId="0" borderId="0" xfId="0" applyFont="1" applyAlignment="1"/>
    <xf numFmtId="0" fontId="7" fillId="0" borderId="0" xfId="0" applyFont="1" applyBorder="1" applyAlignment="1"/>
    <xf numFmtId="0" fontId="34" fillId="0" borderId="7" xfId="0" applyFont="1" applyBorder="1" applyAlignment="1">
      <alignment horizontal="center" vertical="center" shrinkToFit="1"/>
    </xf>
    <xf numFmtId="0" fontId="7" fillId="0" borderId="0" xfId="0" applyFont="1" applyBorder="1" applyAlignment="1">
      <alignment horizontal="center" vertical="center"/>
    </xf>
    <xf numFmtId="0" fontId="10" fillId="0" borderId="0" xfId="0" applyFont="1" applyAlignment="1"/>
    <xf numFmtId="0" fontId="43" fillId="0" borderId="0" xfId="0" applyFont="1" applyBorder="1" applyAlignment="1">
      <alignment horizontal="right"/>
    </xf>
    <xf numFmtId="0" fontId="52" fillId="0" borderId="0" xfId="0" applyFont="1"/>
    <xf numFmtId="0" fontId="52" fillId="0" borderId="7" xfId="0" applyFont="1" applyBorder="1" applyAlignment="1">
      <alignment vertical="center" shrinkToFit="1"/>
    </xf>
    <xf numFmtId="0" fontId="52" fillId="0" borderId="0" xfId="0" applyFont="1" applyAlignment="1">
      <alignment horizontal="center" vertical="center"/>
    </xf>
    <xf numFmtId="0" fontId="52" fillId="0" borderId="7" xfId="0" applyFont="1" applyBorder="1" applyAlignment="1">
      <alignment horizontal="center" vertical="center" shrinkToFit="1"/>
    </xf>
    <xf numFmtId="0" fontId="52" fillId="0" borderId="0" xfId="0" applyFont="1" applyBorder="1" applyAlignment="1">
      <alignment horizontal="center" vertical="center"/>
    </xf>
    <xf numFmtId="0" fontId="7" fillId="0" borderId="93" xfId="0" applyFont="1" applyBorder="1" applyAlignment="1">
      <alignment horizontal="center" vertical="center"/>
    </xf>
    <xf numFmtId="0" fontId="7" fillId="0" borderId="99" xfId="0" applyFont="1" applyBorder="1" applyAlignment="1">
      <alignment horizontal="center" vertical="center"/>
    </xf>
    <xf numFmtId="0" fontId="7" fillId="0" borderId="93" xfId="0" applyFont="1" applyBorder="1" applyAlignment="1">
      <alignment horizontal="center" vertical="center" shrinkToFit="1"/>
    </xf>
    <xf numFmtId="0" fontId="7" fillId="0" borderId="99" xfId="0" applyFont="1" applyBorder="1" applyAlignment="1">
      <alignment horizontal="center" vertical="center" shrinkToFit="1"/>
    </xf>
    <xf numFmtId="181" fontId="7" fillId="0" borderId="85" xfId="0" applyNumberFormat="1" applyFont="1" applyBorder="1" applyAlignment="1">
      <alignment horizontal="center" vertical="center"/>
    </xf>
    <xf numFmtId="181" fontId="7" fillId="0" borderId="88" xfId="0" applyNumberFormat="1" applyFont="1" applyBorder="1" applyAlignment="1">
      <alignment horizontal="center" vertical="center"/>
    </xf>
    <xf numFmtId="0" fontId="7" fillId="0" borderId="100" xfId="0" applyFont="1" applyBorder="1" applyAlignment="1">
      <alignment horizontal="center" vertical="center"/>
    </xf>
    <xf numFmtId="0" fontId="7" fillId="0" borderId="101" xfId="0" applyFont="1" applyBorder="1" applyAlignment="1">
      <alignment horizontal="center" vertical="center"/>
    </xf>
    <xf numFmtId="0" fontId="7" fillId="0" borderId="66" xfId="0" applyFont="1" applyBorder="1" applyAlignment="1">
      <alignment horizontal="center" vertical="center"/>
    </xf>
    <xf numFmtId="0" fontId="7" fillId="0" borderId="88" xfId="0" applyFont="1" applyBorder="1" applyAlignment="1">
      <alignment horizontal="center" vertical="center"/>
    </xf>
    <xf numFmtId="0" fontId="7" fillId="0" borderId="91" xfId="0" applyFont="1" applyBorder="1" applyAlignment="1">
      <alignment horizontal="center" vertical="center"/>
    </xf>
    <xf numFmtId="0" fontId="7" fillId="0" borderId="64" xfId="0" applyFont="1" applyBorder="1" applyProtection="1">
      <protection locked="0"/>
    </xf>
    <xf numFmtId="0" fontId="7" fillId="10" borderId="98" xfId="0" applyFont="1" applyFill="1" applyBorder="1" applyAlignment="1">
      <alignment horizontal="center" vertical="center"/>
    </xf>
    <xf numFmtId="0" fontId="8" fillId="6" borderId="0" xfId="0" applyFont="1" applyFill="1" applyAlignment="1">
      <alignment vertical="center"/>
    </xf>
    <xf numFmtId="0" fontId="8" fillId="0" borderId="0" xfId="0" applyFont="1" applyAlignment="1">
      <alignment vertical="center"/>
    </xf>
    <xf numFmtId="0" fontId="8" fillId="6" borderId="0" xfId="0" applyFont="1" applyFill="1"/>
    <xf numFmtId="0" fontId="53" fillId="6" borderId="0" xfId="4" applyFont="1" applyFill="1" applyBorder="1" applyAlignment="1" applyProtection="1"/>
    <xf numFmtId="0" fontId="7" fillId="0" borderId="88" xfId="0" applyFont="1" applyBorder="1" applyAlignment="1">
      <alignment horizontal="center" vertical="center" wrapText="1"/>
    </xf>
    <xf numFmtId="0" fontId="7" fillId="0" borderId="99" xfId="0" applyFont="1" applyBorder="1" applyAlignment="1">
      <alignment horizontal="center" vertical="center" wrapText="1"/>
    </xf>
    <xf numFmtId="0" fontId="7" fillId="0" borderId="81" xfId="0" applyFont="1" applyBorder="1" applyAlignment="1">
      <alignment horizontal="center" vertical="center" wrapText="1"/>
    </xf>
    <xf numFmtId="0" fontId="7" fillId="0" borderId="0" xfId="0" applyFont="1" applyAlignment="1" applyProtection="1">
      <alignment vertical="center"/>
      <protection locked="0"/>
    </xf>
    <xf numFmtId="0" fontId="53" fillId="0" borderId="0" xfId="4" applyFont="1" applyFill="1" applyBorder="1" applyAlignment="1" applyProtection="1"/>
    <xf numFmtId="0" fontId="8" fillId="0" borderId="0" xfId="0" applyFont="1" applyAlignment="1" applyProtection="1">
      <alignment vertical="center"/>
      <protection locked="0"/>
    </xf>
    <xf numFmtId="0" fontId="7" fillId="0" borderId="0" xfId="6" applyFont="1" applyAlignment="1">
      <alignment vertical="center"/>
    </xf>
    <xf numFmtId="0" fontId="7" fillId="0" borderId="0" xfId="7" applyFont="1">
      <alignment vertical="center"/>
    </xf>
    <xf numFmtId="0" fontId="7" fillId="0" borderId="0" xfId="0" applyFont="1" applyAlignment="1">
      <alignment horizontal="center" vertical="center"/>
    </xf>
    <xf numFmtId="0" fontId="7" fillId="0" borderId="85" xfId="0" applyFont="1" applyBorder="1" applyAlignment="1">
      <alignment horizontal="center"/>
    </xf>
    <xf numFmtId="0" fontId="7" fillId="0" borderId="85" xfId="0" applyFont="1" applyBorder="1" applyAlignment="1">
      <alignment horizontal="center" vertical="center" shrinkToFit="1"/>
    </xf>
    <xf numFmtId="0" fontId="7" fillId="0" borderId="88" xfId="0" applyFont="1" applyBorder="1" applyAlignment="1">
      <alignment horizontal="center" vertical="center" shrinkToFit="1"/>
    </xf>
    <xf numFmtId="0" fontId="7" fillId="0" borderId="104" xfId="0" applyFont="1" applyBorder="1" applyAlignment="1">
      <alignment horizontal="center" vertical="center"/>
    </xf>
    <xf numFmtId="0" fontId="7" fillId="0" borderId="81" xfId="0" applyFont="1" applyBorder="1" applyAlignment="1">
      <alignment horizontal="center" vertical="center" shrinkToFit="1"/>
    </xf>
    <xf numFmtId="14" fontId="12" fillId="0" borderId="0" xfId="0" applyNumberFormat="1" applyFont="1" applyAlignment="1">
      <alignment horizontal="center"/>
    </xf>
    <xf numFmtId="0" fontId="7" fillId="0" borderId="71" xfId="0" applyFont="1" applyBorder="1" applyAlignment="1">
      <alignment horizontal="center" vertical="center" shrinkToFit="1"/>
    </xf>
    <xf numFmtId="0" fontId="7" fillId="10" borderId="81" xfId="0" applyFont="1" applyFill="1" applyBorder="1" applyAlignment="1">
      <alignment horizontal="center" vertical="center" shrinkToFit="1"/>
    </xf>
    <xf numFmtId="0" fontId="7" fillId="10" borderId="98" xfId="0" applyFont="1" applyFill="1" applyBorder="1" applyAlignment="1">
      <alignment horizontal="center" vertical="center" shrinkToFit="1"/>
    </xf>
    <xf numFmtId="0" fontId="7" fillId="10" borderId="71" xfId="0" applyFont="1" applyFill="1" applyBorder="1" applyAlignment="1">
      <alignment horizontal="center" vertical="center" shrinkToFit="1"/>
    </xf>
    <xf numFmtId="0" fontId="11" fillId="11" borderId="106" xfId="4" applyFont="1" applyFill="1" applyBorder="1" applyAlignment="1" applyProtection="1">
      <alignment horizontal="left" vertical="center"/>
    </xf>
    <xf numFmtId="0" fontId="11" fillId="11" borderId="105" xfId="4" applyFont="1" applyFill="1" applyBorder="1" applyAlignment="1" applyProtection="1">
      <alignment horizontal="left" vertical="center"/>
    </xf>
    <xf numFmtId="49" fontId="7" fillId="11" borderId="105" xfId="0" applyNumberFormat="1" applyFont="1" applyFill="1" applyBorder="1" applyAlignment="1">
      <alignment horizontal="center" vertical="center"/>
    </xf>
    <xf numFmtId="0" fontId="7" fillId="11" borderId="105" xfId="0" applyFont="1" applyFill="1" applyBorder="1" applyAlignment="1">
      <alignment horizontal="center" vertical="center"/>
    </xf>
    <xf numFmtId="0" fontId="11" fillId="11" borderId="79" xfId="4" applyFont="1" applyFill="1" applyBorder="1" applyAlignment="1" applyProtection="1">
      <alignment horizontal="left" vertical="center"/>
    </xf>
    <xf numFmtId="0" fontId="11" fillId="11" borderId="81" xfId="4" applyFont="1" applyFill="1" applyBorder="1" applyAlignment="1" applyProtection="1">
      <alignment horizontal="left" vertical="center"/>
    </xf>
    <xf numFmtId="49" fontId="7" fillId="11" borderId="81" xfId="0" applyNumberFormat="1" applyFont="1" applyFill="1" applyBorder="1" applyAlignment="1">
      <alignment horizontal="center" vertical="center"/>
    </xf>
    <xf numFmtId="0" fontId="7" fillId="11" borderId="81" xfId="0" applyFont="1" applyFill="1" applyBorder="1" applyAlignment="1">
      <alignment horizontal="center" vertical="center"/>
    </xf>
    <xf numFmtId="0" fontId="11" fillId="11" borderId="102" xfId="4" applyFont="1" applyFill="1" applyBorder="1" applyAlignment="1" applyProtection="1">
      <alignment horizontal="left" vertical="center"/>
    </xf>
    <xf numFmtId="0" fontId="11" fillId="11" borderId="98" xfId="4" applyFont="1" applyFill="1" applyBorder="1" applyAlignment="1" applyProtection="1">
      <alignment horizontal="left" vertical="center"/>
    </xf>
    <xf numFmtId="49" fontId="7" fillId="11" borderId="98" xfId="0" applyNumberFormat="1" applyFont="1" applyFill="1" applyBorder="1" applyAlignment="1">
      <alignment horizontal="center" vertical="center"/>
    </xf>
    <xf numFmtId="0" fontId="7" fillId="11" borderId="98" xfId="0" applyFont="1" applyFill="1" applyBorder="1" applyAlignment="1">
      <alignment horizontal="center" vertical="center"/>
    </xf>
    <xf numFmtId="0" fontId="11" fillId="11" borderId="103" xfId="4" applyFont="1" applyFill="1" applyBorder="1" applyAlignment="1" applyProtection="1">
      <alignment horizontal="left" vertical="center"/>
    </xf>
    <xf numFmtId="0" fontId="7" fillId="11" borderId="112" xfId="4" applyFont="1" applyFill="1" applyBorder="1" applyAlignment="1" applyProtection="1">
      <alignment horizontal="left" vertical="center"/>
    </xf>
    <xf numFmtId="0" fontId="11" fillId="11" borderId="71" xfId="4" applyFont="1" applyFill="1" applyBorder="1" applyAlignment="1" applyProtection="1">
      <alignment horizontal="left" vertical="center"/>
    </xf>
    <xf numFmtId="0" fontId="7" fillId="11" borderId="71" xfId="0" applyFont="1" applyFill="1" applyBorder="1" applyAlignment="1">
      <alignment horizontal="center" vertical="center"/>
    </xf>
    <xf numFmtId="0" fontId="7" fillId="11" borderId="103" xfId="4" applyFont="1" applyFill="1" applyBorder="1" applyAlignment="1" applyProtection="1">
      <alignment horizontal="left" vertical="center"/>
    </xf>
    <xf numFmtId="0" fontId="7" fillId="11" borderId="113" xfId="4" applyFont="1" applyFill="1" applyBorder="1" applyAlignment="1" applyProtection="1">
      <alignment horizontal="left" vertical="center"/>
    </xf>
    <xf numFmtId="0" fontId="11" fillId="11" borderId="67" xfId="4" applyFont="1" applyFill="1" applyBorder="1" applyAlignment="1" applyProtection="1">
      <alignment horizontal="left" vertical="center"/>
    </xf>
    <xf numFmtId="0" fontId="7" fillId="11" borderId="103" xfId="4" applyFont="1" applyFill="1" applyBorder="1" applyAlignment="1" applyProtection="1">
      <alignment horizontal="left" vertical="center" wrapText="1"/>
    </xf>
    <xf numFmtId="0" fontId="7" fillId="11" borderId="67" xfId="0" applyFont="1" applyFill="1" applyBorder="1" applyAlignment="1">
      <alignment horizontal="center" vertical="center"/>
    </xf>
    <xf numFmtId="0" fontId="11" fillId="11" borderId="72" xfId="4" applyFont="1" applyFill="1" applyBorder="1" applyAlignment="1" applyProtection="1">
      <alignment horizontal="left" vertical="center"/>
    </xf>
    <xf numFmtId="0" fontId="11" fillId="11" borderId="94" xfId="4" applyFont="1" applyFill="1" applyBorder="1" applyAlignment="1" applyProtection="1">
      <alignment horizontal="left" vertical="center"/>
    </xf>
    <xf numFmtId="0" fontId="11" fillId="11" borderId="77" xfId="4" applyFont="1" applyFill="1" applyBorder="1" applyAlignment="1" applyProtection="1">
      <alignment horizontal="left" vertical="center"/>
    </xf>
    <xf numFmtId="0" fontId="11" fillId="11" borderId="68" xfId="4" applyFont="1" applyFill="1" applyBorder="1" applyAlignment="1" applyProtection="1">
      <alignment horizontal="left" vertical="center"/>
    </xf>
    <xf numFmtId="49" fontId="11" fillId="11" borderId="101" xfId="4" applyNumberFormat="1" applyFont="1" applyFill="1" applyBorder="1" applyAlignment="1" applyProtection="1">
      <alignment horizontal="left" vertical="center"/>
    </xf>
    <xf numFmtId="0" fontId="11" fillId="11" borderId="76" xfId="4" applyFont="1" applyFill="1" applyBorder="1" applyAlignment="1" applyProtection="1">
      <alignment horizontal="left" vertical="center"/>
    </xf>
    <xf numFmtId="0" fontId="7" fillId="11" borderId="99" xfId="0" applyFont="1" applyFill="1" applyBorder="1" applyAlignment="1">
      <alignment horizontal="center" vertical="center"/>
    </xf>
    <xf numFmtId="0" fontId="7" fillId="11" borderId="7" xfId="0" applyFont="1" applyFill="1" applyBorder="1" applyAlignment="1">
      <alignment horizontal="center" vertical="center"/>
    </xf>
    <xf numFmtId="49" fontId="11" fillId="11" borderId="103" xfId="4" applyNumberFormat="1" applyFont="1" applyFill="1" applyBorder="1" applyAlignment="1" applyProtection="1">
      <alignment horizontal="left" vertical="center"/>
    </xf>
    <xf numFmtId="0" fontId="7" fillId="11" borderId="97" xfId="0" applyFont="1" applyFill="1" applyBorder="1" applyAlignment="1">
      <alignment horizontal="center" vertical="center"/>
    </xf>
    <xf numFmtId="49" fontId="11" fillId="11" borderId="102" xfId="4" applyNumberFormat="1" applyFont="1" applyFill="1" applyBorder="1" applyAlignment="1" applyProtection="1">
      <alignment horizontal="left" vertical="center"/>
    </xf>
    <xf numFmtId="0" fontId="7" fillId="11" borderId="104" xfId="0" applyFont="1" applyFill="1" applyBorder="1" applyAlignment="1">
      <alignment horizontal="center" vertical="center"/>
    </xf>
    <xf numFmtId="0" fontId="7" fillId="11" borderId="71" xfId="4" applyFont="1" applyFill="1" applyBorder="1" applyAlignment="1" applyProtection="1">
      <alignment horizontal="center" vertical="center"/>
    </xf>
    <xf numFmtId="0" fontId="7" fillId="11" borderId="81" xfId="4" applyFont="1" applyFill="1" applyBorder="1" applyAlignment="1" applyProtection="1">
      <alignment horizontal="center" vertical="center"/>
    </xf>
    <xf numFmtId="0" fontId="7" fillId="11" borderId="67" xfId="4" applyFont="1" applyFill="1" applyBorder="1" applyAlignment="1" applyProtection="1">
      <alignment horizontal="center" vertical="center"/>
    </xf>
    <xf numFmtId="0" fontId="11" fillId="11" borderId="115" xfId="4" applyFont="1" applyFill="1" applyBorder="1" applyAlignment="1" applyProtection="1">
      <alignment horizontal="left" vertical="center"/>
    </xf>
    <xf numFmtId="0" fontId="11" fillId="11" borderId="90" xfId="4" applyFont="1" applyFill="1" applyBorder="1" applyAlignment="1" applyProtection="1">
      <alignment horizontal="left" vertical="center"/>
    </xf>
    <xf numFmtId="0" fontId="7" fillId="11" borderId="90" xfId="0" applyFont="1" applyFill="1" applyBorder="1" applyAlignment="1">
      <alignment horizontal="center" vertical="center"/>
    </xf>
    <xf numFmtId="0" fontId="11" fillId="11" borderId="113" xfId="4" applyFont="1" applyFill="1" applyBorder="1" applyAlignment="1" applyProtection="1">
      <alignment horizontal="left" vertical="center"/>
    </xf>
    <xf numFmtId="49" fontId="7" fillId="11" borderId="67" xfId="0" applyNumberFormat="1" applyFont="1" applyFill="1" applyBorder="1" applyAlignment="1">
      <alignment horizontal="center" vertical="center"/>
    </xf>
    <xf numFmtId="0" fontId="11" fillId="11" borderId="81" xfId="4" applyFont="1" applyFill="1" applyBorder="1" applyAlignment="1" applyProtection="1">
      <alignment horizontal="left" vertical="center"/>
      <protection locked="0"/>
    </xf>
    <xf numFmtId="0" fontId="7" fillId="11" borderId="115" xfId="4" applyFont="1" applyFill="1" applyBorder="1" applyAlignment="1" applyProtection="1">
      <alignment horizontal="left" vertical="center"/>
    </xf>
    <xf numFmtId="0" fontId="11" fillId="11" borderId="112" xfId="4" applyFont="1" applyFill="1" applyBorder="1" applyAlignment="1" applyProtection="1">
      <alignment horizontal="left" vertical="center"/>
    </xf>
    <xf numFmtId="0" fontId="11" fillId="11" borderId="103" xfId="4" applyFont="1" applyFill="1" applyBorder="1" applyAlignment="1" applyProtection="1">
      <alignment horizontal="left" vertical="center" wrapText="1"/>
    </xf>
    <xf numFmtId="0" fontId="8" fillId="6" borderId="0" xfId="0" applyFont="1" applyFill="1" applyProtection="1">
      <protection locked="0"/>
    </xf>
    <xf numFmtId="0" fontId="9" fillId="0" borderId="0" xfId="0" applyFont="1"/>
    <xf numFmtId="0" fontId="9" fillId="0" borderId="0" xfId="0" applyFont="1" applyAlignment="1">
      <alignment horizontal="left"/>
    </xf>
    <xf numFmtId="0" fontId="55" fillId="0" borderId="0" xfId="0" applyFont="1" applyAlignment="1">
      <alignment horizontal="left" vertical="center" readingOrder="1"/>
    </xf>
    <xf numFmtId="0" fontId="7" fillId="0" borderId="0" xfId="0" applyFont="1" applyAlignment="1">
      <alignment horizontal="right" vertical="center"/>
    </xf>
    <xf numFmtId="0" fontId="14" fillId="0" borderId="0" xfId="0" applyFont="1" applyAlignment="1">
      <alignment horizontal="center" vertical="center"/>
    </xf>
    <xf numFmtId="0" fontId="49" fillId="0" borderId="0" xfId="0" applyFont="1"/>
    <xf numFmtId="0" fontId="7" fillId="0" borderId="0" xfId="0" applyFont="1" applyAlignment="1">
      <alignment horizontal="center" vertical="center"/>
    </xf>
    <xf numFmtId="14" fontId="12" fillId="0" borderId="0" xfId="0" applyNumberFormat="1" applyFont="1" applyAlignment="1">
      <alignment horizontal="center"/>
    </xf>
    <xf numFmtId="0" fontId="7" fillId="0" borderId="71" xfId="0" applyFont="1" applyBorder="1" applyAlignment="1">
      <alignment horizontal="center" vertical="center" shrinkToFit="1"/>
    </xf>
    <xf numFmtId="0" fontId="7" fillId="0" borderId="104" xfId="0" applyFont="1" applyBorder="1" applyAlignment="1">
      <alignment horizontal="center" vertical="center"/>
    </xf>
    <xf numFmtId="0" fontId="7" fillId="0" borderId="81" xfId="0" applyFont="1" applyBorder="1" applyAlignment="1">
      <alignment horizontal="center" vertical="center" shrinkToFit="1"/>
    </xf>
    <xf numFmtId="0" fontId="7" fillId="0" borderId="85" xfId="0" applyFont="1" applyBorder="1" applyAlignment="1">
      <alignment horizontal="center" vertical="center" shrinkToFit="1"/>
    </xf>
    <xf numFmtId="0" fontId="7" fillId="0" borderId="88" xfId="0" applyFont="1" applyBorder="1" applyAlignment="1">
      <alignment horizontal="center" vertical="center" shrinkToFit="1"/>
    </xf>
    <xf numFmtId="0" fontId="7" fillId="0" borderId="85" xfId="0" applyFont="1" applyBorder="1" applyAlignment="1">
      <alignment horizontal="center"/>
    </xf>
    <xf numFmtId="0" fontId="34" fillId="0" borderId="0" xfId="0" applyFont="1" applyAlignment="1">
      <alignment horizontal="center" vertical="center"/>
    </xf>
    <xf numFmtId="0" fontId="52" fillId="3" borderId="13" xfId="0" applyFont="1" applyFill="1" applyBorder="1" applyAlignment="1">
      <alignment horizontal="center" vertical="center" shrinkToFit="1"/>
    </xf>
    <xf numFmtId="0" fontId="52" fillId="3" borderId="48" xfId="0" applyFont="1" applyFill="1" applyBorder="1" applyAlignment="1">
      <alignment horizontal="center" vertical="center" shrinkToFit="1"/>
    </xf>
    <xf numFmtId="0" fontId="52" fillId="3" borderId="6" xfId="0" applyFont="1" applyFill="1" applyBorder="1" applyAlignment="1">
      <alignment horizontal="center" vertical="center" shrinkToFit="1"/>
    </xf>
    <xf numFmtId="0" fontId="52" fillId="3" borderId="50" xfId="0" applyFont="1" applyFill="1" applyBorder="1" applyAlignment="1">
      <alignment horizontal="center" vertical="center" shrinkToFit="1"/>
    </xf>
    <xf numFmtId="0" fontId="10" fillId="0" borderId="7" xfId="0" applyFont="1" applyBorder="1" applyAlignment="1">
      <alignment horizontal="center" vertical="center"/>
    </xf>
    <xf numFmtId="0" fontId="34" fillId="3" borderId="47" xfId="0" applyFont="1" applyFill="1" applyBorder="1" applyAlignment="1">
      <alignment horizontal="center" vertical="center" shrinkToFit="1"/>
    </xf>
    <xf numFmtId="0" fontId="34" fillId="3" borderId="13" xfId="0" applyFont="1" applyFill="1" applyBorder="1" applyAlignment="1">
      <alignment horizontal="center" vertical="center" shrinkToFit="1"/>
    </xf>
    <xf numFmtId="0" fontId="34" fillId="3" borderId="48" xfId="0" applyFont="1" applyFill="1" applyBorder="1" applyAlignment="1">
      <alignment horizontal="center" vertical="center" shrinkToFit="1"/>
    </xf>
    <xf numFmtId="0" fontId="34" fillId="3" borderId="49" xfId="0" applyFont="1" applyFill="1" applyBorder="1" applyAlignment="1">
      <alignment horizontal="center" vertical="center" shrinkToFit="1"/>
    </xf>
    <xf numFmtId="0" fontId="34" fillId="3" borderId="6" xfId="0" applyFont="1" applyFill="1" applyBorder="1" applyAlignment="1">
      <alignment horizontal="center" vertical="center" shrinkToFit="1"/>
    </xf>
    <xf numFmtId="0" fontId="34" fillId="3" borderId="50" xfId="0" applyFont="1" applyFill="1" applyBorder="1" applyAlignment="1">
      <alignment horizontal="center" vertical="center" shrinkToFit="1"/>
    </xf>
    <xf numFmtId="0" fontId="52" fillId="3" borderId="47" xfId="0" applyFont="1" applyFill="1" applyBorder="1" applyAlignment="1">
      <alignment horizontal="center" vertical="center" wrapText="1" shrinkToFit="1"/>
    </xf>
    <xf numFmtId="0" fontId="52" fillId="3" borderId="49" xfId="0" applyFont="1" applyFill="1" applyBorder="1" applyAlignment="1">
      <alignment horizontal="center" vertical="center" shrinkToFit="1"/>
    </xf>
    <xf numFmtId="0" fontId="52" fillId="3" borderId="47" xfId="0" applyFont="1" applyFill="1" applyBorder="1" applyAlignment="1">
      <alignment horizontal="center" vertical="center" shrinkToFit="1"/>
    </xf>
    <xf numFmtId="0" fontId="7" fillId="0" borderId="45" xfId="0" applyFont="1" applyBorder="1" applyAlignment="1">
      <alignment horizontal="left" vertical="center"/>
    </xf>
    <xf numFmtId="0" fontId="7" fillId="0" borderId="46" xfId="0" applyFont="1" applyBorder="1" applyAlignment="1">
      <alignment horizontal="left" vertical="center"/>
    </xf>
    <xf numFmtId="0" fontId="7" fillId="0" borderId="43" xfId="0" applyFont="1" applyBorder="1" applyAlignment="1">
      <alignment horizontal="left" vertical="center"/>
    </xf>
    <xf numFmtId="177" fontId="9" fillId="5" borderId="44" xfId="0" applyNumberFormat="1" applyFont="1" applyFill="1" applyBorder="1" applyAlignment="1">
      <alignment horizontal="center" vertical="center"/>
    </xf>
    <xf numFmtId="177" fontId="9" fillId="5" borderId="38" xfId="0" applyNumberFormat="1" applyFont="1" applyFill="1" applyBorder="1" applyAlignment="1">
      <alignment horizontal="center" vertical="center"/>
    </xf>
    <xf numFmtId="177" fontId="9" fillId="5" borderId="34" xfId="0" applyNumberFormat="1" applyFont="1" applyFill="1" applyBorder="1" applyAlignment="1">
      <alignment horizontal="center" vertical="center"/>
    </xf>
    <xf numFmtId="177" fontId="9" fillId="5" borderId="39" xfId="0" applyNumberFormat="1" applyFont="1" applyFill="1" applyBorder="1" applyAlignment="1">
      <alignment horizontal="center" vertical="center"/>
    </xf>
    <xf numFmtId="177" fontId="9" fillId="5" borderId="40" xfId="0" applyNumberFormat="1" applyFont="1" applyFill="1" applyBorder="1" applyAlignment="1">
      <alignment horizontal="center" vertical="center"/>
    </xf>
    <xf numFmtId="177" fontId="9" fillId="5" borderId="5" xfId="0" applyNumberFormat="1" applyFont="1" applyFill="1" applyBorder="1" applyAlignment="1">
      <alignment horizontal="center" vertical="center"/>
    </xf>
    <xf numFmtId="177" fontId="9" fillId="5" borderId="41" xfId="0" applyNumberFormat="1" applyFont="1" applyFill="1" applyBorder="1" applyAlignment="1">
      <alignment horizontal="center" vertical="center"/>
    </xf>
    <xf numFmtId="177" fontId="9" fillId="5" borderId="42" xfId="0" applyNumberFormat="1" applyFont="1" applyFill="1" applyBorder="1" applyAlignment="1">
      <alignment horizontal="center" vertical="center"/>
    </xf>
    <xf numFmtId="0" fontId="7" fillId="5" borderId="34" xfId="0" applyFont="1" applyFill="1" applyBorder="1" applyAlignment="1">
      <alignment horizontal="center"/>
    </xf>
    <xf numFmtId="0" fontId="7" fillId="5" borderId="32" xfId="0" applyFont="1" applyFill="1" applyBorder="1" applyAlignment="1">
      <alignment horizontal="center"/>
    </xf>
    <xf numFmtId="177" fontId="9" fillId="5" borderId="33" xfId="0" applyNumberFormat="1" applyFont="1" applyFill="1" applyBorder="1" applyAlignment="1">
      <alignment horizontal="center" vertical="center"/>
    </xf>
    <xf numFmtId="0" fontId="7" fillId="0" borderId="4"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176" fontId="9" fillId="5" borderId="3" xfId="0" applyNumberFormat="1" applyFont="1" applyFill="1" applyBorder="1" applyAlignment="1">
      <alignment horizontal="center" vertical="center"/>
    </xf>
    <xf numFmtId="176" fontId="9" fillId="5" borderId="33" xfId="0" applyNumberFormat="1" applyFont="1" applyFill="1" applyBorder="1" applyAlignment="1">
      <alignment horizontal="center" vertical="center"/>
    </xf>
    <xf numFmtId="0" fontId="43" fillId="0" borderId="37" xfId="0" applyFont="1" applyFill="1" applyBorder="1" applyAlignment="1">
      <alignment horizontal="center" vertical="center"/>
    </xf>
    <xf numFmtId="0" fontId="7" fillId="0" borderId="25" xfId="0" applyFont="1" applyFill="1" applyBorder="1" applyAlignment="1">
      <alignment vertical="center"/>
    </xf>
    <xf numFmtId="0" fontId="7" fillId="0" borderId="26" xfId="0" applyFont="1" applyFill="1" applyBorder="1" applyAlignment="1">
      <alignment vertical="center"/>
    </xf>
    <xf numFmtId="0" fontId="10" fillId="3" borderId="4" xfId="0" applyFont="1" applyFill="1" applyBorder="1" applyAlignment="1">
      <alignment horizontal="left" vertical="top" wrapText="1"/>
    </xf>
    <xf numFmtId="0" fontId="10" fillId="3" borderId="0" xfId="0" applyFont="1" applyFill="1" applyBorder="1" applyAlignment="1">
      <alignment horizontal="left" vertical="top" wrapText="1"/>
    </xf>
    <xf numFmtId="0" fontId="10" fillId="3" borderId="8" xfId="0" applyFont="1" applyFill="1" applyBorder="1" applyAlignment="1">
      <alignment horizontal="left" vertical="top" wrapText="1"/>
    </xf>
    <xf numFmtId="0" fontId="10" fillId="3" borderId="36" xfId="0" applyFont="1" applyFill="1" applyBorder="1" applyAlignment="1">
      <alignment horizontal="left" vertical="top" wrapText="1"/>
    </xf>
    <xf numFmtId="0" fontId="10" fillId="3" borderId="1" xfId="0" applyFont="1" applyFill="1" applyBorder="1" applyAlignment="1">
      <alignment horizontal="left" vertical="top" wrapText="1"/>
    </xf>
    <xf numFmtId="0" fontId="10" fillId="3" borderId="35" xfId="0" applyFont="1" applyFill="1" applyBorder="1" applyAlignment="1">
      <alignment horizontal="left" vertical="top" wrapText="1"/>
    </xf>
    <xf numFmtId="0" fontId="43" fillId="0" borderId="3" xfId="0" applyFont="1" applyFill="1" applyBorder="1" applyAlignment="1">
      <alignment horizontal="center"/>
    </xf>
    <xf numFmtId="0" fontId="43" fillId="0" borderId="0" xfId="0" applyFont="1" applyFill="1" applyBorder="1" applyAlignment="1">
      <alignment horizontal="left"/>
    </xf>
    <xf numFmtId="0" fontId="10" fillId="5" borderId="0" xfId="0" applyFont="1" applyFill="1" applyBorder="1" applyAlignment="1">
      <alignment horizontal="center" vertical="center"/>
    </xf>
    <xf numFmtId="0" fontId="48" fillId="0" borderId="37" xfId="0" applyFont="1" applyFill="1" applyBorder="1" applyAlignment="1">
      <alignment horizontal="center" vertical="center"/>
    </xf>
    <xf numFmtId="0" fontId="50" fillId="0" borderId="25" xfId="0" applyFont="1" applyFill="1" applyBorder="1" applyAlignment="1">
      <alignment vertical="center"/>
    </xf>
    <xf numFmtId="0" fontId="50" fillId="0" borderId="26" xfId="0" applyFont="1" applyFill="1" applyBorder="1" applyAlignment="1">
      <alignment vertical="center"/>
    </xf>
    <xf numFmtId="0" fontId="43" fillId="4" borderId="0" xfId="0" applyFont="1" applyFill="1" applyBorder="1" applyAlignment="1">
      <alignment horizontal="center" vertical="center" shrinkToFit="1"/>
    </xf>
    <xf numFmtId="0" fontId="10" fillId="0" borderId="2" xfId="0" applyFont="1" applyBorder="1" applyAlignment="1">
      <alignment horizontal="left"/>
    </xf>
    <xf numFmtId="0" fontId="10" fillId="0" borderId="51" xfId="0" applyFont="1" applyBorder="1" applyAlignment="1">
      <alignment horizontal="left"/>
    </xf>
    <xf numFmtId="0" fontId="10" fillId="3" borderId="0" xfId="0" applyFont="1" applyFill="1" applyBorder="1" applyAlignment="1">
      <alignment horizontal="center" vertical="center"/>
    </xf>
    <xf numFmtId="0" fontId="10" fillId="3" borderId="3" xfId="0" applyFont="1" applyFill="1" applyBorder="1" applyAlignment="1">
      <alignment horizontal="left" vertical="center" wrapText="1"/>
    </xf>
    <xf numFmtId="0" fontId="10" fillId="3" borderId="33" xfId="0" applyFont="1" applyFill="1" applyBorder="1" applyAlignment="1">
      <alignment horizontal="left" vertical="center" wrapText="1"/>
    </xf>
    <xf numFmtId="0" fontId="10" fillId="3" borderId="12" xfId="0" applyFont="1" applyFill="1" applyBorder="1" applyAlignment="1">
      <alignment horizontal="left" vertical="top" wrapText="1"/>
    </xf>
    <xf numFmtId="0" fontId="10" fillId="3" borderId="2" xfId="0" applyFont="1" applyFill="1" applyBorder="1" applyAlignment="1">
      <alignment horizontal="left" vertical="top" wrapText="1"/>
    </xf>
    <xf numFmtId="0" fontId="10" fillId="3" borderId="51" xfId="0" applyFont="1" applyFill="1" applyBorder="1" applyAlignment="1">
      <alignment horizontal="left" vertical="top" wrapText="1"/>
    </xf>
    <xf numFmtId="0" fontId="10" fillId="3" borderId="5" xfId="0" applyFont="1" applyFill="1" applyBorder="1" applyAlignment="1">
      <alignment horizontal="left" vertical="top" wrapText="1"/>
    </xf>
    <xf numFmtId="0" fontId="10" fillId="3" borderId="3" xfId="0" applyFont="1" applyFill="1" applyBorder="1" applyAlignment="1">
      <alignment horizontal="left" vertical="top" wrapText="1"/>
    </xf>
    <xf numFmtId="0" fontId="10" fillId="3" borderId="33" xfId="0" applyFont="1" applyFill="1" applyBorder="1" applyAlignment="1">
      <alignment horizontal="left" vertical="top" wrapText="1"/>
    </xf>
    <xf numFmtId="0" fontId="48" fillId="0" borderId="25" xfId="0" applyFont="1" applyFill="1" applyBorder="1" applyAlignment="1">
      <alignment horizontal="center" vertical="center"/>
    </xf>
    <xf numFmtId="0" fontId="48" fillId="0" borderId="26" xfId="0" applyFont="1" applyFill="1" applyBorder="1" applyAlignment="1">
      <alignment horizontal="center" vertical="center"/>
    </xf>
    <xf numFmtId="0" fontId="43" fillId="0" borderId="27" xfId="0" applyFont="1" applyFill="1" applyBorder="1" applyAlignment="1">
      <alignment horizontal="center"/>
    </xf>
    <xf numFmtId="0" fontId="43" fillId="0" borderId="21" xfId="0" applyFont="1" applyFill="1" applyBorder="1" applyAlignment="1">
      <alignment horizontal="center"/>
    </xf>
    <xf numFmtId="0" fontId="43" fillId="0" borderId="22" xfId="0" applyFont="1" applyFill="1" applyBorder="1" applyAlignment="1">
      <alignment horizontal="center"/>
    </xf>
    <xf numFmtId="177" fontId="9" fillId="5" borderId="31" xfId="0" applyNumberFormat="1" applyFont="1" applyFill="1" applyBorder="1" applyAlignment="1">
      <alignment horizontal="center" vertical="center"/>
    </xf>
    <xf numFmtId="177" fontId="9" fillId="5" borderId="30" xfId="0" applyNumberFormat="1" applyFont="1" applyFill="1" applyBorder="1" applyAlignment="1">
      <alignment horizontal="center" vertical="center"/>
    </xf>
    <xf numFmtId="177" fontId="9" fillId="5" borderId="29" xfId="0" applyNumberFormat="1" applyFont="1" applyFill="1" applyBorder="1" applyAlignment="1">
      <alignment horizontal="center" vertical="center"/>
    </xf>
    <xf numFmtId="176" fontId="9" fillId="5" borderId="28" xfId="0" applyNumberFormat="1" applyFont="1" applyFill="1" applyBorder="1" applyAlignment="1">
      <alignment horizontal="center" vertical="center"/>
    </xf>
    <xf numFmtId="176" fontId="9" fillId="5" borderId="24"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Alignment="1">
      <alignment vertical="center"/>
    </xf>
    <xf numFmtId="177" fontId="9" fillId="5" borderId="23" xfId="0" applyNumberFormat="1" applyFont="1" applyFill="1" applyBorder="1" applyAlignment="1">
      <alignment horizontal="center" vertical="center"/>
    </xf>
    <xf numFmtId="177" fontId="9" fillId="5" borderId="15" xfId="0" applyNumberFormat="1" applyFont="1" applyFill="1" applyBorder="1" applyAlignment="1">
      <alignment horizontal="center" vertical="center"/>
    </xf>
    <xf numFmtId="0" fontId="7" fillId="0" borderId="5"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33" xfId="0" applyFont="1" applyFill="1" applyBorder="1" applyAlignment="1">
      <alignment horizontal="center" vertical="center"/>
    </xf>
    <xf numFmtId="0" fontId="10" fillId="0" borderId="0" xfId="0" applyFont="1" applyBorder="1" applyAlignment="1">
      <alignment horizontal="left"/>
    </xf>
    <xf numFmtId="0" fontId="10" fillId="0" borderId="8" xfId="0" applyFont="1" applyBorder="1" applyAlignment="1">
      <alignment horizontal="left"/>
    </xf>
    <xf numFmtId="177" fontId="9" fillId="5" borderId="16" xfId="0" applyNumberFormat="1" applyFont="1" applyFill="1" applyBorder="1" applyAlignment="1">
      <alignment horizontal="center" vertical="center"/>
    </xf>
    <xf numFmtId="177" fontId="9" fillId="5" borderId="17" xfId="0" applyNumberFormat="1" applyFont="1" applyFill="1" applyBorder="1" applyAlignment="1">
      <alignment horizontal="center" vertical="center"/>
    </xf>
    <xf numFmtId="177" fontId="9" fillId="5" borderId="18" xfId="0" applyNumberFormat="1" applyFont="1" applyFill="1" applyBorder="1" applyAlignment="1">
      <alignment horizontal="center" vertical="center"/>
    </xf>
    <xf numFmtId="177" fontId="9" fillId="5" borderId="19" xfId="0" applyNumberFormat="1" applyFont="1" applyFill="1" applyBorder="1" applyAlignment="1">
      <alignment horizontal="center" vertical="center"/>
    </xf>
    <xf numFmtId="177" fontId="9" fillId="5" borderId="20" xfId="0" applyNumberFormat="1" applyFont="1" applyFill="1" applyBorder="1" applyAlignment="1">
      <alignment horizontal="center" vertical="center"/>
    </xf>
    <xf numFmtId="177" fontId="9" fillId="5" borderId="52" xfId="0" applyNumberFormat="1" applyFont="1" applyFill="1" applyBorder="1" applyAlignment="1">
      <alignment horizontal="center" vertical="center"/>
    </xf>
    <xf numFmtId="177" fontId="9" fillId="5" borderId="53" xfId="0" applyNumberFormat="1" applyFont="1" applyFill="1" applyBorder="1" applyAlignment="1">
      <alignment horizontal="center" vertical="center"/>
    </xf>
    <xf numFmtId="0" fontId="10" fillId="3" borderId="0" xfId="0" applyFont="1" applyFill="1" applyAlignment="1">
      <alignment vertical="center"/>
    </xf>
    <xf numFmtId="0" fontId="10" fillId="0" borderId="12"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51"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45" xfId="0" applyFont="1" applyBorder="1" applyAlignment="1">
      <alignment horizontal="left" vertical="center"/>
    </xf>
    <xf numFmtId="0" fontId="10" fillId="0" borderId="46" xfId="0" applyFont="1" applyBorder="1" applyAlignment="1">
      <alignment horizontal="left" vertical="center"/>
    </xf>
    <xf numFmtId="0" fontId="10" fillId="0" borderId="43" xfId="0" applyFont="1" applyBorder="1" applyAlignment="1">
      <alignment horizontal="left" vertical="center"/>
    </xf>
    <xf numFmtId="0" fontId="39" fillId="3" borderId="12" xfId="0" applyFont="1" applyFill="1" applyBorder="1" applyAlignment="1">
      <alignment horizontal="center" vertical="center" shrinkToFit="1"/>
    </xf>
    <xf numFmtId="0" fontId="39" fillId="3" borderId="2" xfId="0" applyFont="1" applyFill="1" applyBorder="1" applyAlignment="1">
      <alignment horizontal="center" vertical="center" shrinkToFit="1"/>
    </xf>
    <xf numFmtId="0" fontId="39" fillId="3" borderId="51" xfId="0" applyFont="1" applyFill="1" applyBorder="1" applyAlignment="1">
      <alignment horizontal="center" vertical="center" shrinkToFit="1"/>
    </xf>
    <xf numFmtId="0" fontId="39" fillId="3" borderId="5" xfId="0" applyFont="1" applyFill="1" applyBorder="1" applyAlignment="1">
      <alignment horizontal="center" vertical="center" shrinkToFit="1"/>
    </xf>
    <xf numFmtId="0" fontId="39" fillId="3" borderId="3" xfId="0" applyFont="1" applyFill="1" applyBorder="1" applyAlignment="1">
      <alignment horizontal="center" vertical="center" shrinkToFit="1"/>
    </xf>
    <xf numFmtId="0" fontId="39" fillId="3" borderId="33" xfId="0" applyFont="1" applyFill="1" applyBorder="1" applyAlignment="1">
      <alignment horizontal="center" vertical="center" shrinkToFit="1"/>
    </xf>
    <xf numFmtId="177" fontId="40" fillId="0" borderId="12" xfId="0" applyNumberFormat="1" applyFont="1" applyBorder="1" applyAlignment="1">
      <alignment horizontal="center" vertical="center"/>
    </xf>
    <xf numFmtId="0" fontId="40" fillId="0" borderId="51" xfId="0" applyFont="1" applyBorder="1" applyAlignment="1">
      <alignment horizontal="center" vertical="center"/>
    </xf>
    <xf numFmtId="0" fontId="40" fillId="0" borderId="5" xfId="0" applyFont="1" applyBorder="1" applyAlignment="1">
      <alignment horizontal="center" vertical="center"/>
    </xf>
    <xf numFmtId="0" fontId="40" fillId="0" borderId="33" xfId="0" applyFont="1" applyBorder="1" applyAlignment="1">
      <alignment horizontal="center" vertical="center"/>
    </xf>
    <xf numFmtId="0" fontId="10" fillId="0" borderId="0" xfId="0" applyFont="1" applyAlignment="1">
      <alignment horizontal="center"/>
    </xf>
    <xf numFmtId="0" fontId="10" fillId="0" borderId="56" xfId="0" applyFont="1" applyBorder="1" applyAlignment="1">
      <alignment horizontal="left" vertical="center"/>
    </xf>
    <xf numFmtId="0" fontId="10" fillId="0" borderId="57" xfId="0" applyFont="1" applyBorder="1" applyAlignment="1">
      <alignment horizontal="left" vertical="center"/>
    </xf>
    <xf numFmtId="0" fontId="10" fillId="0" borderId="58" xfId="0" applyFont="1" applyBorder="1" applyAlignment="1">
      <alignment horizontal="left" vertical="center"/>
    </xf>
    <xf numFmtId="0" fontId="10" fillId="3" borderId="6" xfId="0" applyFont="1" applyFill="1" applyBorder="1" applyAlignment="1">
      <alignment horizontal="center"/>
    </xf>
    <xf numFmtId="178" fontId="10" fillId="3" borderId="6" xfId="0" applyNumberFormat="1" applyFont="1" applyFill="1" applyBorder="1" applyAlignment="1">
      <alignment horizontal="center" shrinkToFit="1"/>
    </xf>
    <xf numFmtId="177" fontId="10" fillId="0" borderId="16" xfId="0" applyNumberFormat="1" applyFont="1" applyBorder="1" applyAlignment="1">
      <alignment horizontal="center" vertical="center"/>
    </xf>
    <xf numFmtId="177" fontId="10" fillId="0" borderId="17" xfId="0" applyNumberFormat="1" applyFont="1" applyBorder="1" applyAlignment="1">
      <alignment horizontal="center" vertical="center"/>
    </xf>
    <xf numFmtId="177" fontId="40" fillId="0" borderId="54" xfId="0" applyNumberFormat="1" applyFont="1" applyBorder="1" applyAlignment="1">
      <alignment horizontal="center" vertical="center"/>
    </xf>
    <xf numFmtId="0" fontId="40" fillId="0" borderId="55" xfId="0" applyFont="1" applyBorder="1" applyAlignment="1">
      <alignment horizontal="center" vertical="center"/>
    </xf>
    <xf numFmtId="0" fontId="41" fillId="0" borderId="12" xfId="0" applyFont="1" applyBorder="1" applyAlignment="1">
      <alignment horizontal="center" vertical="center"/>
    </xf>
    <xf numFmtId="0" fontId="41" fillId="0" borderId="5" xfId="0" applyFont="1" applyBorder="1" applyAlignment="1">
      <alignment horizontal="center" vertical="center"/>
    </xf>
    <xf numFmtId="0" fontId="41" fillId="0" borderId="51" xfId="0" applyFont="1" applyBorder="1" applyAlignment="1">
      <alignment horizontal="center" vertical="center"/>
    </xf>
    <xf numFmtId="0" fontId="41" fillId="0" borderId="33" xfId="0" applyFont="1" applyBorder="1" applyAlignment="1">
      <alignment horizontal="center" vertical="center"/>
    </xf>
    <xf numFmtId="0" fontId="38" fillId="0" borderId="3" xfId="0" applyFont="1" applyBorder="1" applyAlignment="1">
      <alignment horizontal="center"/>
    </xf>
    <xf numFmtId="177" fontId="10" fillId="0" borderId="23" xfId="0" applyNumberFormat="1" applyFont="1" applyBorder="1" applyAlignment="1">
      <alignment horizontal="center" vertical="center"/>
    </xf>
    <xf numFmtId="177" fontId="10" fillId="0" borderId="15" xfId="0" applyNumberFormat="1" applyFont="1" applyBorder="1" applyAlignment="1">
      <alignment horizontal="center" vertical="center"/>
    </xf>
    <xf numFmtId="177" fontId="10" fillId="0" borderId="30" xfId="0" applyNumberFormat="1" applyFont="1" applyBorder="1" applyAlignment="1">
      <alignment horizontal="center" vertical="center"/>
    </xf>
    <xf numFmtId="177" fontId="10" fillId="0" borderId="29" xfId="0" applyNumberFormat="1" applyFont="1" applyBorder="1" applyAlignment="1">
      <alignment horizontal="center" vertical="center"/>
    </xf>
    <xf numFmtId="177" fontId="10" fillId="0" borderId="18" xfId="0" applyNumberFormat="1" applyFont="1" applyBorder="1" applyAlignment="1">
      <alignment horizontal="center" vertical="center"/>
    </xf>
    <xf numFmtId="176" fontId="34" fillId="3" borderId="0" xfId="0" applyNumberFormat="1" applyFont="1" applyFill="1" applyBorder="1" applyAlignment="1">
      <alignment horizontal="center" vertical="center"/>
    </xf>
    <xf numFmtId="179" fontId="10" fillId="3" borderId="6" xfId="0" applyNumberFormat="1" applyFont="1" applyFill="1" applyBorder="1" applyAlignment="1">
      <alignment horizontal="center" vertical="center"/>
    </xf>
    <xf numFmtId="0" fontId="51" fillId="0" borderId="0" xfId="0" applyFont="1" applyAlignment="1">
      <alignment horizontal="left" vertical="center" wrapText="1"/>
    </xf>
    <xf numFmtId="176" fontId="34" fillId="5" borderId="0" xfId="0" applyNumberFormat="1" applyFont="1" applyFill="1" applyBorder="1" applyAlignment="1">
      <alignment horizontal="center" vertical="center"/>
    </xf>
    <xf numFmtId="0" fontId="10" fillId="0" borderId="6" xfId="0" applyFont="1" applyBorder="1" applyAlignment="1"/>
    <xf numFmtId="0" fontId="10" fillId="7" borderId="6" xfId="0" applyFont="1" applyFill="1" applyBorder="1" applyAlignment="1">
      <alignment horizontal="center"/>
    </xf>
    <xf numFmtId="0" fontId="57" fillId="0" borderId="0" xfId="1" applyFont="1" applyFill="1" applyAlignment="1" applyProtection="1">
      <alignment vertical="top" wrapText="1"/>
    </xf>
    <xf numFmtId="0" fontId="35" fillId="0" borderId="0" xfId="0" applyFont="1" applyAlignment="1">
      <alignment horizontal="center" vertical="center"/>
    </xf>
    <xf numFmtId="0" fontId="30" fillId="0" borderId="0" xfId="1" applyFont="1" applyFill="1" applyAlignment="1" applyProtection="1">
      <alignment vertical="top" wrapText="1"/>
    </xf>
    <xf numFmtId="0" fontId="28" fillId="0" borderId="0" xfId="0" applyFont="1" applyAlignment="1">
      <alignment horizontal="center" wrapText="1"/>
    </xf>
    <xf numFmtId="176" fontId="34" fillId="3" borderId="0" xfId="0" applyNumberFormat="1" applyFont="1" applyFill="1" applyAlignment="1">
      <alignment horizontal="center" vertical="center"/>
    </xf>
    <xf numFmtId="176" fontId="34" fillId="5" borderId="0" xfId="0" applyNumberFormat="1" applyFont="1" applyFill="1" applyAlignment="1">
      <alignment horizontal="center" vertical="center"/>
    </xf>
    <xf numFmtId="0" fontId="10" fillId="0" borderId="3" xfId="0" applyFont="1" applyBorder="1" applyAlignment="1">
      <alignment horizontal="center"/>
    </xf>
    <xf numFmtId="177" fontId="40" fillId="0" borderId="55" xfId="0" applyNumberFormat="1" applyFont="1" applyBorder="1" applyAlignment="1">
      <alignment horizontal="center" vertical="center"/>
    </xf>
    <xf numFmtId="177" fontId="40" fillId="0" borderId="51" xfId="0" applyNumberFormat="1" applyFont="1" applyBorder="1" applyAlignment="1">
      <alignment horizontal="center" vertical="center"/>
    </xf>
    <xf numFmtId="177" fontId="40" fillId="0" borderId="5" xfId="0" applyNumberFormat="1" applyFont="1" applyBorder="1" applyAlignment="1">
      <alignment horizontal="center" vertical="center"/>
    </xf>
    <xf numFmtId="177" fontId="40" fillId="0" borderId="33" xfId="0" applyNumberFormat="1" applyFont="1" applyBorder="1" applyAlignment="1">
      <alignment horizontal="center" vertical="center"/>
    </xf>
    <xf numFmtId="0" fontId="10" fillId="0" borderId="6" xfId="0" applyFont="1" applyBorder="1" applyAlignment="1">
      <alignment horizontal="right"/>
    </xf>
    <xf numFmtId="0" fontId="10" fillId="3" borderId="6" xfId="0" applyFont="1" applyFill="1" applyBorder="1" applyAlignment="1">
      <alignment horizontal="center" shrinkToFit="1"/>
    </xf>
    <xf numFmtId="0" fontId="10" fillId="3" borderId="6" xfId="0" applyFont="1" applyFill="1" applyBorder="1" applyAlignment="1">
      <alignment horizontal="center" vertical="center"/>
    </xf>
    <xf numFmtId="0" fontId="10" fillId="3" borderId="14" xfId="0" applyFont="1" applyFill="1" applyBorder="1" applyAlignment="1">
      <alignment horizontal="center" vertical="center"/>
    </xf>
    <xf numFmtId="178" fontId="10" fillId="6" borderId="6" xfId="0" applyNumberFormat="1" applyFont="1" applyFill="1" applyBorder="1" applyAlignment="1">
      <alignment horizontal="center" vertical="center" shrinkToFit="1"/>
    </xf>
    <xf numFmtId="177" fontId="10" fillId="0" borderId="142" xfId="0" applyNumberFormat="1" applyFont="1" applyBorder="1" applyAlignment="1">
      <alignment horizontal="center" vertical="center"/>
    </xf>
    <xf numFmtId="0" fontId="10" fillId="0" borderId="4"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8" xfId="0" applyFont="1" applyBorder="1" applyAlignment="1">
      <alignment horizontal="center" vertical="center" shrinkToFit="1"/>
    </xf>
    <xf numFmtId="177" fontId="9" fillId="5" borderId="137" xfId="0" applyNumberFormat="1" applyFont="1" applyFill="1" applyBorder="1" applyAlignment="1">
      <alignment horizontal="center" vertical="center"/>
    </xf>
    <xf numFmtId="0" fontId="10" fillId="0" borderId="12"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51" xfId="0" applyFont="1" applyBorder="1" applyAlignment="1">
      <alignment horizontal="center" vertical="center" shrinkToFit="1"/>
    </xf>
    <xf numFmtId="177" fontId="10" fillId="0" borderId="19" xfId="0" applyNumberFormat="1" applyFont="1" applyBorder="1" applyAlignment="1">
      <alignment horizontal="center" vertical="center"/>
    </xf>
    <xf numFmtId="177" fontId="10" fillId="0" borderId="20" xfId="0" applyNumberFormat="1" applyFont="1" applyBorder="1" applyAlignment="1">
      <alignment horizontal="center" vertical="center"/>
    </xf>
    <xf numFmtId="177" fontId="10" fillId="0" borderId="52" xfId="0" applyNumberFormat="1" applyFont="1" applyBorder="1" applyAlignment="1">
      <alignment horizontal="center" vertical="center"/>
    </xf>
    <xf numFmtId="177" fontId="10" fillId="0" borderId="53" xfId="0" applyNumberFormat="1" applyFont="1" applyBorder="1" applyAlignment="1">
      <alignment horizontal="center" vertical="center"/>
    </xf>
    <xf numFmtId="0" fontId="10" fillId="3" borderId="0" xfId="0" applyFont="1" applyFill="1" applyAlignment="1">
      <alignment horizontal="center" vertical="center"/>
    </xf>
    <xf numFmtId="177" fontId="9" fillId="5" borderId="141" xfId="0" applyNumberFormat="1" applyFont="1" applyFill="1" applyBorder="1" applyAlignment="1">
      <alignment horizontal="center" vertical="center"/>
    </xf>
    <xf numFmtId="177" fontId="9" fillId="5" borderId="140" xfId="0" applyNumberFormat="1" applyFont="1" applyFill="1" applyBorder="1" applyAlignment="1">
      <alignment horizontal="center" vertical="center"/>
    </xf>
    <xf numFmtId="177" fontId="9" fillId="5" borderId="138" xfId="0" applyNumberFormat="1" applyFont="1" applyFill="1" applyBorder="1" applyAlignment="1">
      <alignment horizontal="center" vertical="center"/>
    </xf>
    <xf numFmtId="177" fontId="9" fillId="5" borderId="139" xfId="0" applyNumberFormat="1" applyFont="1" applyFill="1" applyBorder="1" applyAlignment="1">
      <alignment horizontal="center" vertical="center"/>
    </xf>
    <xf numFmtId="0" fontId="7" fillId="5" borderId="132" xfId="0" applyFont="1" applyFill="1" applyBorder="1" applyAlignment="1">
      <alignment horizontal="center"/>
    </xf>
    <xf numFmtId="0" fontId="7" fillId="0" borderId="0" xfId="0" applyFont="1" applyAlignment="1">
      <alignment horizontal="center" vertical="center"/>
    </xf>
    <xf numFmtId="177" fontId="9" fillId="5" borderId="136" xfId="0" applyNumberFormat="1" applyFont="1" applyFill="1" applyBorder="1" applyAlignment="1">
      <alignment horizontal="center" vertical="center"/>
    </xf>
    <xf numFmtId="177" fontId="9" fillId="5" borderId="135" xfId="0" applyNumberFormat="1" applyFont="1" applyFill="1" applyBorder="1" applyAlignment="1">
      <alignment horizontal="center" vertical="center"/>
    </xf>
    <xf numFmtId="177" fontId="9" fillId="5" borderId="133" xfId="0" applyNumberFormat="1" applyFont="1" applyFill="1" applyBorder="1" applyAlignment="1">
      <alignment horizontal="center" vertical="center"/>
    </xf>
    <xf numFmtId="177" fontId="9" fillId="5" borderId="134" xfId="0" applyNumberFormat="1" applyFont="1" applyFill="1" applyBorder="1" applyAlignment="1">
      <alignment horizontal="center" vertical="center"/>
    </xf>
    <xf numFmtId="0" fontId="7" fillId="0" borderId="4"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8" xfId="0" applyFont="1" applyBorder="1" applyAlignment="1">
      <alignment horizontal="center" vertical="center" shrinkToFit="1"/>
    </xf>
    <xf numFmtId="177" fontId="9" fillId="5" borderId="132" xfId="0" applyNumberFormat="1" applyFont="1" applyFill="1" applyBorder="1" applyAlignment="1">
      <alignment horizontal="center" vertical="center"/>
    </xf>
    <xf numFmtId="0" fontId="10" fillId="3" borderId="4" xfId="0" applyFont="1" applyFill="1" applyBorder="1" applyAlignment="1">
      <alignment horizontal="left" vertical="center" wrapText="1"/>
    </xf>
    <xf numFmtId="0" fontId="10" fillId="3" borderId="0"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0" borderId="0" xfId="0" applyFont="1" applyAlignment="1">
      <alignment horizontal="left"/>
    </xf>
    <xf numFmtId="0" fontId="10" fillId="3" borderId="4" xfId="0" applyFont="1" applyFill="1" applyBorder="1" applyAlignment="1">
      <alignment horizontal="left" vertical="center"/>
    </xf>
    <xf numFmtId="0" fontId="10" fillId="3" borderId="0" xfId="0" applyFont="1" applyFill="1" applyBorder="1" applyAlignment="1">
      <alignment horizontal="left" vertical="center"/>
    </xf>
    <xf numFmtId="0" fontId="10" fillId="3" borderId="8" xfId="0" applyFont="1" applyFill="1" applyBorder="1" applyAlignment="1">
      <alignment horizontal="left" vertical="center"/>
    </xf>
    <xf numFmtId="0" fontId="10" fillId="3" borderId="36" xfId="0" applyFont="1" applyFill="1" applyBorder="1" applyAlignment="1">
      <alignment horizontal="left" vertical="center"/>
    </xf>
    <xf numFmtId="0" fontId="10" fillId="3" borderId="1" xfId="0" applyFont="1" applyFill="1" applyBorder="1" applyAlignment="1">
      <alignment horizontal="left" vertical="center"/>
    </xf>
    <xf numFmtId="0" fontId="10" fillId="3" borderId="35" xfId="0" applyFont="1" applyFill="1" applyBorder="1" applyAlignment="1">
      <alignment horizontal="left" vertical="center"/>
    </xf>
    <xf numFmtId="177" fontId="10" fillId="3" borderId="0" xfId="0" applyNumberFormat="1" applyFont="1" applyFill="1" applyAlignment="1">
      <alignment horizontal="center" vertical="center"/>
    </xf>
    <xf numFmtId="0" fontId="10" fillId="3" borderId="8" xfId="0" applyFont="1" applyFill="1" applyBorder="1" applyAlignment="1">
      <alignment horizontal="center" vertical="center"/>
    </xf>
    <xf numFmtId="0" fontId="10" fillId="3" borderId="3" xfId="0" applyFont="1" applyFill="1" applyBorder="1" applyAlignment="1">
      <alignment horizontal="left" vertical="center"/>
    </xf>
    <xf numFmtId="0" fontId="10" fillId="3" borderId="33" xfId="0" applyFont="1" applyFill="1" applyBorder="1" applyAlignment="1">
      <alignment horizontal="left"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7" fillId="0" borderId="33" xfId="0" applyFont="1" applyBorder="1" applyAlignment="1">
      <alignment horizontal="center" vertical="center"/>
    </xf>
    <xf numFmtId="0" fontId="10" fillId="7" borderId="4" xfId="0" applyFont="1" applyFill="1" applyBorder="1" applyAlignment="1">
      <alignment horizontal="left" vertical="center" wrapText="1"/>
    </xf>
    <xf numFmtId="0" fontId="10" fillId="7" borderId="0" xfId="0" applyFont="1" applyFill="1" applyBorder="1" applyAlignment="1">
      <alignment horizontal="left" vertical="center" wrapText="1"/>
    </xf>
    <xf numFmtId="0" fontId="10" fillId="7" borderId="8" xfId="0" applyFont="1" applyFill="1" applyBorder="1" applyAlignment="1">
      <alignment horizontal="left" vertical="center" wrapText="1"/>
    </xf>
    <xf numFmtId="0" fontId="10" fillId="5" borderId="0" xfId="0" applyFont="1" applyFill="1" applyAlignment="1">
      <alignment horizontal="center"/>
    </xf>
    <xf numFmtId="0" fontId="48" fillId="0" borderId="37" xfId="0" applyFont="1" applyBorder="1" applyAlignment="1">
      <alignment horizontal="center" vertical="center"/>
    </xf>
    <xf numFmtId="0" fontId="48" fillId="0" borderId="25" xfId="0" applyFont="1" applyBorder="1" applyAlignment="1">
      <alignment horizontal="center" vertical="center"/>
    </xf>
    <xf numFmtId="0" fontId="48" fillId="0" borderId="26" xfId="0" applyFont="1" applyBorder="1" applyAlignment="1">
      <alignment horizontal="center" vertical="center"/>
    </xf>
    <xf numFmtId="0" fontId="43" fillId="0" borderId="0" xfId="0" applyFont="1" applyAlignment="1">
      <alignment horizontal="left"/>
    </xf>
    <xf numFmtId="0" fontId="43" fillId="4" borderId="0" xfId="0" applyFont="1" applyFill="1" applyAlignment="1">
      <alignment horizontal="center"/>
    </xf>
    <xf numFmtId="0" fontId="10" fillId="3" borderId="12"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51"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43" fillId="0" borderId="37" xfId="0" applyFont="1" applyBorder="1" applyAlignment="1">
      <alignment horizontal="center" vertical="center"/>
    </xf>
    <xf numFmtId="0" fontId="43" fillId="0" borderId="25" xfId="0" applyFont="1" applyBorder="1" applyAlignment="1">
      <alignment horizontal="center" vertical="center"/>
    </xf>
    <xf numFmtId="0" fontId="43" fillId="0" borderId="26" xfId="0" applyFont="1" applyBorder="1" applyAlignment="1">
      <alignment horizontal="center" vertical="center"/>
    </xf>
    <xf numFmtId="0" fontId="48" fillId="0" borderId="37" xfId="0" applyFont="1" applyBorder="1" applyAlignment="1">
      <alignment horizontal="center"/>
    </xf>
    <xf numFmtId="0" fontId="48" fillId="0" borderId="25" xfId="0" applyFont="1" applyBorder="1" applyAlignment="1">
      <alignment horizontal="center"/>
    </xf>
    <xf numFmtId="0" fontId="48" fillId="0" borderId="26" xfId="0" applyFont="1" applyBorder="1" applyAlignment="1">
      <alignment horizontal="center"/>
    </xf>
    <xf numFmtId="0" fontId="43" fillId="0" borderId="3" xfId="0" applyFont="1" applyBorder="1" applyAlignment="1">
      <alignment horizontal="center"/>
    </xf>
    <xf numFmtId="0" fontId="43" fillId="0" borderId="33" xfId="0" applyFont="1" applyBorder="1" applyAlignment="1">
      <alignment horizontal="center"/>
    </xf>
    <xf numFmtId="0" fontId="43" fillId="0" borderId="27" xfId="0" applyFont="1" applyBorder="1" applyAlignment="1">
      <alignment horizontal="center"/>
    </xf>
    <xf numFmtId="0" fontId="43" fillId="0" borderId="21" xfId="0" applyFont="1" applyBorder="1" applyAlignment="1">
      <alignment horizontal="center"/>
    </xf>
    <xf numFmtId="0" fontId="43" fillId="0" borderId="22" xfId="0" applyFont="1" applyBorder="1" applyAlignment="1">
      <alignment horizontal="center"/>
    </xf>
    <xf numFmtId="0" fontId="52" fillId="3" borderId="13" xfId="0" applyFont="1" applyFill="1" applyBorder="1" applyAlignment="1">
      <alignment horizontal="center" vertical="center" wrapText="1" shrinkToFit="1"/>
    </xf>
    <xf numFmtId="0" fontId="52" fillId="3" borderId="48" xfId="0" applyFont="1" applyFill="1" applyBorder="1" applyAlignment="1">
      <alignment horizontal="center" vertical="center" wrapText="1" shrinkToFit="1"/>
    </xf>
    <xf numFmtId="0" fontId="52" fillId="3" borderId="49" xfId="0" applyFont="1" applyFill="1" applyBorder="1" applyAlignment="1">
      <alignment horizontal="center" vertical="center" wrapText="1" shrinkToFit="1"/>
    </xf>
    <xf numFmtId="0" fontId="52" fillId="3" borderId="6" xfId="0" applyFont="1" applyFill="1" applyBorder="1" applyAlignment="1">
      <alignment horizontal="center" vertical="center" wrapText="1" shrinkToFit="1"/>
    </xf>
    <xf numFmtId="0" fontId="52" fillId="3" borderId="50" xfId="0" applyFont="1" applyFill="1" applyBorder="1" applyAlignment="1">
      <alignment horizontal="center" vertical="center" wrapText="1" shrinkToFit="1"/>
    </xf>
    <xf numFmtId="0" fontId="7" fillId="0" borderId="59" xfId="0" applyFont="1" applyBorder="1"/>
    <xf numFmtId="0" fontId="7" fillId="0" borderId="60" xfId="0" applyFont="1" applyBorder="1"/>
    <xf numFmtId="0" fontId="7" fillId="0" borderId="86" xfId="0" applyFont="1" applyBorder="1" applyAlignment="1">
      <alignment horizontal="center"/>
    </xf>
    <xf numFmtId="0" fontId="7" fillId="0" borderId="61" xfId="0" applyFont="1" applyBorder="1" applyAlignment="1">
      <alignment horizontal="center"/>
    </xf>
    <xf numFmtId="0" fontId="7" fillId="0" borderId="87" xfId="0" applyFont="1" applyBorder="1" applyAlignment="1">
      <alignment horizontal="center"/>
    </xf>
    <xf numFmtId="0" fontId="9" fillId="6" borderId="12" xfId="0" applyFont="1" applyFill="1" applyBorder="1" applyAlignment="1">
      <alignment horizontal="center" vertical="center"/>
    </xf>
    <xf numFmtId="0" fontId="9" fillId="6" borderId="5" xfId="0" applyFont="1" applyFill="1" applyBorder="1" applyAlignment="1">
      <alignment horizontal="center" vertical="center"/>
    </xf>
    <xf numFmtId="180" fontId="10" fillId="6" borderId="51" xfId="0" applyNumberFormat="1" applyFont="1" applyFill="1" applyBorder="1" applyAlignment="1">
      <alignment horizontal="center" vertical="center"/>
    </xf>
    <xf numFmtId="180" fontId="10" fillId="6" borderId="33" xfId="0" applyNumberFormat="1" applyFont="1" applyFill="1" applyBorder="1" applyAlignment="1">
      <alignment horizontal="center" vertical="center"/>
    </xf>
    <xf numFmtId="0" fontId="7" fillId="0" borderId="62" xfId="0" applyFont="1" applyBorder="1"/>
    <xf numFmtId="0" fontId="7" fillId="0" borderId="63" xfId="0" applyFont="1" applyBorder="1"/>
    <xf numFmtId="0" fontId="7" fillId="0" borderId="85" xfId="0" applyFont="1" applyBorder="1" applyAlignment="1">
      <alignment horizontal="center"/>
    </xf>
    <xf numFmtId="0" fontId="7" fillId="0" borderId="64" xfId="0" applyFont="1" applyBorder="1" applyAlignment="1">
      <alignment horizontal="center"/>
    </xf>
    <xf numFmtId="0" fontId="7" fillId="0" borderId="89" xfId="0" applyFont="1" applyBorder="1" applyAlignment="1">
      <alignment horizontal="center"/>
    </xf>
    <xf numFmtId="0" fontId="11" fillId="0" borderId="85" xfId="4" applyFont="1" applyBorder="1" applyAlignment="1" applyProtection="1">
      <alignment horizontal="center"/>
    </xf>
    <xf numFmtId="0" fontId="11" fillId="0" borderId="64" xfId="4" applyFont="1" applyBorder="1" applyAlignment="1" applyProtection="1">
      <alignment horizontal="center"/>
    </xf>
    <xf numFmtId="0" fontId="11" fillId="0" borderId="89" xfId="4" applyFont="1" applyBorder="1" applyAlignment="1" applyProtection="1">
      <alignment horizontal="center"/>
    </xf>
    <xf numFmtId="0" fontId="7" fillId="0" borderId="73" xfId="0" applyFont="1" applyBorder="1" applyAlignment="1">
      <alignment horizontal="left" vertical="center"/>
    </xf>
    <xf numFmtId="0" fontId="7" fillId="0" borderId="48" xfId="0" applyFont="1" applyBorder="1" applyAlignment="1">
      <alignment horizontal="left" vertical="center"/>
    </xf>
    <xf numFmtId="0" fontId="7" fillId="0" borderId="114" xfId="0" applyFont="1" applyBorder="1" applyAlignment="1">
      <alignment horizontal="left" vertical="center"/>
    </xf>
    <xf numFmtId="0" fontId="7" fillId="0" borderId="50" xfId="0" applyFont="1" applyBorder="1" applyAlignment="1">
      <alignment horizontal="left" vertical="center"/>
    </xf>
    <xf numFmtId="0" fontId="7" fillId="0" borderId="14" xfId="0" applyFont="1" applyBorder="1" applyProtection="1">
      <protection locked="0"/>
    </xf>
    <xf numFmtId="0" fontId="7" fillId="0" borderId="63" xfId="0" applyFont="1" applyBorder="1" applyProtection="1">
      <protection locked="0"/>
    </xf>
    <xf numFmtId="0" fontId="7" fillId="0" borderId="65" xfId="0" applyFont="1" applyBorder="1" applyProtection="1">
      <protection locked="0"/>
    </xf>
    <xf numFmtId="0" fontId="7" fillId="0" borderId="13" xfId="0" applyFont="1" applyBorder="1" applyAlignment="1">
      <alignment horizontal="left" vertical="center"/>
    </xf>
    <xf numFmtId="0" fontId="7" fillId="0" borderId="5" xfId="0" applyFont="1" applyBorder="1" applyAlignment="1">
      <alignment horizontal="left" vertical="center"/>
    </xf>
    <xf numFmtId="0" fontId="7" fillId="0" borderId="3" xfId="0" applyFont="1" applyBorder="1" applyAlignment="1">
      <alignment horizontal="left" vertical="center"/>
    </xf>
    <xf numFmtId="0" fontId="7" fillId="0" borderId="85"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89" xfId="0" applyFont="1" applyBorder="1" applyAlignment="1">
      <alignment horizontal="center" vertical="center" wrapText="1"/>
    </xf>
    <xf numFmtId="0" fontId="7" fillId="0" borderId="111"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10" xfId="0" applyFont="1" applyBorder="1" applyAlignment="1">
      <alignment horizontal="center" vertical="center" wrapText="1"/>
    </xf>
    <xf numFmtId="0" fontId="7" fillId="0" borderId="85"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88" xfId="0" applyFont="1" applyBorder="1" applyAlignment="1">
      <alignment horizontal="center" vertical="center" shrinkToFit="1"/>
    </xf>
    <xf numFmtId="0" fontId="7" fillId="0" borderId="47" xfId="0" applyFont="1" applyBorder="1" applyAlignment="1">
      <alignment horizontal="center" vertical="center" shrinkToFit="1"/>
    </xf>
    <xf numFmtId="0" fontId="7" fillId="0" borderId="47" xfId="0" applyFont="1" applyBorder="1" applyAlignment="1">
      <alignment horizontal="center" vertical="center" wrapText="1" shrinkToFit="1"/>
    </xf>
    <xf numFmtId="0" fontId="7" fillId="0" borderId="74" xfId="0" applyFont="1" applyBorder="1" applyAlignment="1">
      <alignment horizontal="center" vertical="center" wrapText="1" shrinkToFit="1"/>
    </xf>
    <xf numFmtId="0" fontId="7" fillId="0" borderId="49" xfId="0" applyFont="1" applyBorder="1" applyAlignment="1">
      <alignment horizontal="center" vertical="center" wrapText="1" shrinkToFit="1"/>
    </xf>
    <xf numFmtId="0" fontId="7" fillId="0" borderId="75" xfId="0" applyFont="1" applyBorder="1" applyAlignment="1">
      <alignment horizontal="center" vertical="center" wrapText="1" shrinkToFit="1"/>
    </xf>
    <xf numFmtId="0" fontId="7" fillId="0" borderId="10" xfId="0" applyFont="1" applyBorder="1" applyAlignment="1">
      <alignment horizontal="center" vertical="center" shrinkToFit="1"/>
    </xf>
    <xf numFmtId="0" fontId="7" fillId="0" borderId="60" xfId="0" applyFont="1" applyBorder="1" applyAlignment="1">
      <alignment horizontal="center" vertical="center" shrinkToFit="1"/>
    </xf>
    <xf numFmtId="0" fontId="7" fillId="0" borderId="86" xfId="0" applyFont="1" applyBorder="1" applyAlignment="1">
      <alignment horizontal="center" vertical="center" shrinkToFit="1"/>
    </xf>
    <xf numFmtId="0" fontId="7" fillId="0" borderId="87" xfId="0" applyFont="1" applyBorder="1" applyAlignment="1">
      <alignment horizontal="center" vertical="center" shrinkToFit="1"/>
    </xf>
    <xf numFmtId="0" fontId="7" fillId="0" borderId="4" xfId="0" applyFont="1" applyBorder="1" applyAlignment="1">
      <alignment horizontal="left" vertical="center"/>
    </xf>
    <xf numFmtId="0" fontId="7" fillId="0" borderId="7" xfId="0" applyFont="1" applyBorder="1" applyAlignment="1">
      <alignment horizontal="left" vertical="center"/>
    </xf>
    <xf numFmtId="0" fontId="7" fillId="0" borderId="47"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80" xfId="0" applyFont="1" applyBorder="1" applyAlignment="1">
      <alignment horizontal="center" vertical="center"/>
    </xf>
    <xf numFmtId="0" fontId="7" fillId="0" borderId="70" xfId="0" applyFont="1" applyBorder="1" applyAlignment="1">
      <alignment horizontal="center" vertical="center"/>
    </xf>
    <xf numFmtId="0" fontId="7" fillId="0" borderId="67" xfId="0" applyFont="1" applyBorder="1" applyAlignment="1">
      <alignment horizontal="center"/>
    </xf>
    <xf numFmtId="0" fontId="7" fillId="0" borderId="68" xfId="0" applyFont="1" applyBorder="1" applyAlignment="1">
      <alignment horizontal="center"/>
    </xf>
    <xf numFmtId="0" fontId="7" fillId="0" borderId="113" xfId="0" applyFont="1" applyBorder="1" applyAlignment="1">
      <alignment horizontal="center"/>
    </xf>
    <xf numFmtId="0" fontId="7" fillId="0" borderId="81" xfId="0" applyFont="1" applyBorder="1" applyAlignment="1">
      <alignment horizontal="center"/>
    </xf>
    <xf numFmtId="0" fontId="7" fillId="0" borderId="77" xfId="0" applyFont="1" applyBorder="1" applyAlignment="1">
      <alignment horizontal="center"/>
    </xf>
    <xf numFmtId="0" fontId="7" fillId="0" borderId="103" xfId="0" applyFont="1" applyBorder="1" applyAlignment="1">
      <alignment horizontal="center"/>
    </xf>
    <xf numFmtId="0" fontId="12" fillId="9" borderId="85" xfId="0" applyFont="1" applyFill="1" applyBorder="1" applyAlignment="1">
      <alignment horizontal="center" vertical="center" wrapText="1" shrinkToFit="1"/>
    </xf>
    <xf numFmtId="0" fontId="12" fillId="9" borderId="85" xfId="0" applyFont="1" applyFill="1" applyBorder="1" applyAlignment="1">
      <alignment horizontal="center" vertical="center" shrinkToFit="1"/>
    </xf>
    <xf numFmtId="0" fontId="7" fillId="0" borderId="62"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68" xfId="0" applyFont="1" applyBorder="1" applyAlignment="1" applyProtection="1">
      <alignment horizontal="center" vertical="center" shrinkToFit="1"/>
      <protection locked="0"/>
    </xf>
    <xf numFmtId="0" fontId="7" fillId="0" borderId="145" xfId="0" applyFont="1" applyBorder="1" applyAlignment="1" applyProtection="1">
      <alignment horizontal="center" vertical="center" shrinkToFit="1"/>
      <protection locked="0"/>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144" xfId="0" applyFont="1" applyBorder="1" applyAlignment="1">
      <alignment horizontal="center" vertical="center"/>
    </xf>
    <xf numFmtId="0" fontId="7" fillId="0" borderId="145"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68" xfId="0" applyFont="1" applyBorder="1" applyAlignment="1">
      <alignment horizontal="center" vertical="center" shrinkToFit="1"/>
    </xf>
    <xf numFmtId="0" fontId="7" fillId="0" borderId="109" xfId="0" applyFont="1" applyBorder="1" applyAlignment="1">
      <alignment horizontal="center" vertical="center" shrinkToFit="1"/>
    </xf>
    <xf numFmtId="0" fontId="7" fillId="0" borderId="145" xfId="0" applyFont="1" applyBorder="1" applyAlignment="1">
      <alignment horizontal="center" vertical="center" shrinkToFit="1"/>
    </xf>
    <xf numFmtId="0" fontId="7" fillId="0" borderId="77" xfId="0" applyFont="1" applyBorder="1" applyAlignment="1" applyProtection="1">
      <alignment horizontal="center" vertical="center" shrinkToFit="1"/>
      <protection locked="0"/>
    </xf>
    <xf numFmtId="0" fontId="7" fillId="0" borderId="104" xfId="0" applyFont="1" applyBorder="1" applyAlignment="1" applyProtection="1">
      <alignment horizontal="center" vertical="center" shrinkToFit="1"/>
      <protection locked="0"/>
    </xf>
    <xf numFmtId="0" fontId="7" fillId="0" borderId="77" xfId="0" applyFont="1" applyBorder="1" applyAlignment="1">
      <alignment horizontal="center" vertical="center"/>
    </xf>
    <xf numFmtId="0" fontId="7" fillId="0" borderId="79" xfId="0" applyFont="1" applyBorder="1" applyAlignment="1">
      <alignment horizontal="center" vertical="center"/>
    </xf>
    <xf numFmtId="0" fontId="7" fillId="0" borderId="146" xfId="0" applyFont="1" applyBorder="1" applyAlignment="1">
      <alignment horizontal="center" vertical="center"/>
    </xf>
    <xf numFmtId="0" fontId="7" fillId="0" borderId="104" xfId="0" applyFont="1" applyBorder="1" applyAlignment="1">
      <alignment horizontal="center" vertical="center"/>
    </xf>
    <xf numFmtId="0" fontId="7" fillId="0" borderId="82" xfId="0" applyFont="1" applyBorder="1" applyAlignment="1">
      <alignment horizontal="center" vertical="center"/>
    </xf>
    <xf numFmtId="0" fontId="7" fillId="0" borderId="92" xfId="0" applyFont="1" applyBorder="1" applyAlignment="1">
      <alignment horizontal="center" vertical="center"/>
    </xf>
    <xf numFmtId="0" fontId="7" fillId="0" borderId="77" xfId="0" applyFont="1" applyBorder="1" applyAlignment="1">
      <alignment horizontal="center" vertical="center" shrinkToFit="1"/>
    </xf>
    <xf numFmtId="0" fontId="7" fillId="0" borderId="78" xfId="0" applyFont="1" applyBorder="1" applyAlignment="1">
      <alignment horizontal="center" vertical="center" shrinkToFit="1"/>
    </xf>
    <xf numFmtId="0" fontId="7" fillId="0" borderId="104" xfId="0" applyFont="1" applyBorder="1" applyAlignment="1">
      <alignment horizontal="center" vertical="center" shrinkToFit="1"/>
    </xf>
    <xf numFmtId="0" fontId="7" fillId="0" borderId="94" xfId="0" applyFont="1" applyBorder="1" applyAlignment="1">
      <alignment horizontal="center" vertical="center" shrinkToFit="1"/>
    </xf>
    <xf numFmtId="0" fontId="7" fillId="0" borderId="96" xfId="0" applyFont="1" applyBorder="1" applyAlignment="1">
      <alignment horizontal="center" vertical="center" shrinkToFit="1"/>
    </xf>
    <xf numFmtId="0" fontId="7" fillId="0" borderId="97" xfId="0" applyFont="1" applyBorder="1" applyAlignment="1">
      <alignment horizontal="center" vertical="center" shrinkToFit="1"/>
    </xf>
    <xf numFmtId="0" fontId="7" fillId="0" borderId="81" xfId="0" applyFont="1" applyBorder="1" applyAlignment="1">
      <alignment horizontal="center" vertical="center" shrinkToFit="1"/>
    </xf>
    <xf numFmtId="14" fontId="12" fillId="0" borderId="0" xfId="0" applyNumberFormat="1" applyFont="1" applyAlignment="1">
      <alignment horizontal="center"/>
    </xf>
    <xf numFmtId="0" fontId="7" fillId="0" borderId="72" xfId="0" applyFont="1" applyBorder="1" applyAlignment="1" applyProtection="1">
      <alignment horizontal="center" vertical="center" shrinkToFit="1"/>
      <protection locked="0"/>
    </xf>
    <xf numFmtId="0" fontId="7" fillId="0" borderId="84" xfId="0" applyFont="1" applyBorder="1" applyAlignment="1" applyProtection="1">
      <alignment horizontal="center" vertical="center" shrinkToFit="1"/>
      <protection locked="0"/>
    </xf>
    <xf numFmtId="0" fontId="7" fillId="0" borderId="72" xfId="0" applyFont="1" applyBorder="1" applyAlignment="1">
      <alignment horizontal="center" vertical="center"/>
    </xf>
    <xf numFmtId="0" fontId="7" fillId="0" borderId="143" xfId="0" applyFont="1" applyBorder="1" applyAlignment="1">
      <alignment horizontal="center" vertical="center"/>
    </xf>
    <xf numFmtId="0" fontId="7" fillId="0" borderId="147" xfId="0" applyFont="1" applyBorder="1" applyAlignment="1">
      <alignment horizontal="center" vertical="center"/>
    </xf>
    <xf numFmtId="0" fontId="7" fillId="0" borderId="116" xfId="0" applyFont="1" applyBorder="1" applyAlignment="1">
      <alignment horizontal="center" vertical="center"/>
    </xf>
    <xf numFmtId="0" fontId="7" fillId="0" borderId="117" xfId="0" applyFont="1" applyBorder="1" applyAlignment="1">
      <alignment horizontal="center" vertical="center"/>
    </xf>
    <xf numFmtId="0" fontId="7" fillId="0" borderId="71" xfId="0" applyFont="1" applyBorder="1" applyAlignment="1">
      <alignment horizontal="center" vertical="center" shrinkToFit="1"/>
    </xf>
    <xf numFmtId="0" fontId="7" fillId="0" borderId="14" xfId="0" applyFont="1" applyBorder="1" applyAlignment="1" applyProtection="1">
      <alignment horizontal="left"/>
      <protection locked="0"/>
    </xf>
    <xf numFmtId="0" fontId="7" fillId="0" borderId="63" xfId="0" applyFont="1" applyBorder="1" applyAlignment="1" applyProtection="1">
      <alignment horizontal="left"/>
      <protection locked="0"/>
    </xf>
    <xf numFmtId="0" fontId="7" fillId="0" borderId="47" xfId="0" applyFont="1" applyBorder="1" applyAlignment="1" applyProtection="1">
      <alignment horizontal="center" vertical="center" shrinkToFit="1"/>
      <protection locked="0"/>
    </xf>
    <xf numFmtId="0" fontId="7" fillId="0" borderId="13" xfId="0" applyFont="1" applyBorder="1" applyAlignment="1" applyProtection="1">
      <alignment horizontal="center" vertical="center" shrinkToFit="1"/>
      <protection locked="0"/>
    </xf>
    <xf numFmtId="0" fontId="7" fillId="0" borderId="13" xfId="0" applyFont="1" applyBorder="1" applyAlignment="1">
      <alignment horizontal="center" vertical="center" shrinkToFit="1"/>
    </xf>
    <xf numFmtId="0" fontId="7" fillId="0" borderId="48" xfId="0" applyFont="1" applyBorder="1" applyAlignment="1">
      <alignment horizontal="center" vertical="center" shrinkToFit="1"/>
    </xf>
    <xf numFmtId="0" fontId="7" fillId="0" borderId="82" xfId="0" applyFont="1" applyBorder="1" applyAlignment="1" applyProtection="1">
      <alignment horizontal="center" vertical="center" shrinkToFit="1"/>
      <protection locked="0"/>
    </xf>
    <xf numFmtId="0" fontId="7" fillId="0" borderId="83" xfId="0" applyFont="1" applyBorder="1" applyAlignment="1" applyProtection="1">
      <alignment horizontal="center" vertical="center" shrinkToFit="1"/>
      <protection locked="0"/>
    </xf>
    <xf numFmtId="0" fontId="7" fillId="0" borderId="78" xfId="0" applyFont="1" applyBorder="1" applyAlignment="1" applyProtection="1">
      <alignment horizontal="center" vertical="center" shrinkToFit="1"/>
      <protection locked="0"/>
    </xf>
    <xf numFmtId="0" fontId="22" fillId="0" borderId="81" xfId="0" applyFont="1" applyBorder="1" applyAlignment="1">
      <alignment horizontal="center" vertical="center" shrinkToFit="1"/>
    </xf>
    <xf numFmtId="0" fontId="7" fillId="10" borderId="77" xfId="0" applyFont="1" applyFill="1" applyBorder="1" applyAlignment="1" applyProtection="1">
      <alignment horizontal="center" vertical="center" shrinkToFit="1"/>
      <protection locked="0"/>
    </xf>
    <xf numFmtId="0" fontId="7" fillId="10" borderId="104" xfId="0" applyFont="1" applyFill="1" applyBorder="1" applyAlignment="1" applyProtection="1">
      <alignment horizontal="center" vertical="center" shrinkToFit="1"/>
      <protection locked="0"/>
    </xf>
    <xf numFmtId="0" fontId="7" fillId="10" borderId="72" xfId="0" applyFont="1" applyFill="1" applyBorder="1" applyAlignment="1" applyProtection="1">
      <alignment horizontal="center" vertical="center" shrinkToFit="1"/>
      <protection locked="0"/>
    </xf>
    <xf numFmtId="0" fontId="7" fillId="10" borderId="84" xfId="0" applyFont="1" applyFill="1" applyBorder="1" applyAlignment="1" applyProtection="1">
      <alignment horizontal="center" vertical="center" shrinkToFit="1"/>
      <protection locked="0"/>
    </xf>
    <xf numFmtId="0" fontId="7" fillId="0" borderId="72" xfId="0" applyFont="1" applyBorder="1" applyAlignment="1">
      <alignment horizontal="center" vertical="center" shrinkToFit="1"/>
    </xf>
    <xf numFmtId="0" fontId="7" fillId="0" borderId="84" xfId="0" applyFont="1" applyBorder="1" applyAlignment="1">
      <alignment horizontal="center" vertical="center" shrinkToFit="1"/>
    </xf>
    <xf numFmtId="0" fontId="7" fillId="0" borderId="108" xfId="0" applyFont="1" applyBorder="1" applyAlignment="1">
      <alignment horizontal="center" vertical="center" shrinkToFit="1"/>
    </xf>
    <xf numFmtId="0" fontId="7" fillId="0" borderId="82" xfId="0" applyFont="1" applyBorder="1" applyAlignment="1">
      <alignment horizontal="center" vertical="center" shrinkToFit="1"/>
    </xf>
    <xf numFmtId="0" fontId="7" fillId="0" borderId="83" xfId="0" applyFont="1" applyBorder="1" applyAlignment="1">
      <alignment horizontal="center" vertical="center" shrinkToFit="1"/>
    </xf>
    <xf numFmtId="0" fontId="7" fillId="0" borderId="92" xfId="0" applyFont="1" applyBorder="1" applyAlignment="1">
      <alignment horizontal="center" vertical="center" shrinkToFit="1"/>
    </xf>
    <xf numFmtId="0" fontId="9" fillId="0" borderId="12" xfId="0" applyFont="1" applyBorder="1" applyAlignment="1">
      <alignment horizontal="center" vertical="center"/>
    </xf>
    <xf numFmtId="0" fontId="9" fillId="0" borderId="5" xfId="0" applyFont="1" applyBorder="1" applyAlignment="1">
      <alignment horizontal="center" vertical="center"/>
    </xf>
    <xf numFmtId="180" fontId="10" fillId="0" borderId="51" xfId="0" applyNumberFormat="1" applyFont="1" applyBorder="1" applyAlignment="1">
      <alignment horizontal="center" vertical="center"/>
    </xf>
    <xf numFmtId="180" fontId="10" fillId="0" borderId="33" xfId="0" applyNumberFormat="1" applyFont="1" applyBorder="1" applyAlignment="1">
      <alignment horizontal="center" vertical="center"/>
    </xf>
    <xf numFmtId="0" fontId="12" fillId="0" borderId="88" xfId="0" applyFont="1" applyBorder="1" applyAlignment="1">
      <alignment horizontal="center" vertical="center" wrapText="1" shrinkToFit="1"/>
    </xf>
    <xf numFmtId="0" fontId="12" fillId="0" borderId="90" xfId="0" applyFont="1" applyBorder="1" applyAlignment="1">
      <alignment horizontal="center" vertical="center" wrapText="1" shrinkToFit="1"/>
    </xf>
    <xf numFmtId="0" fontId="7" fillId="0" borderId="65" xfId="0" applyFont="1" applyBorder="1" applyAlignment="1" applyProtection="1">
      <alignment horizontal="left"/>
      <protection locked="0"/>
    </xf>
    <xf numFmtId="0" fontId="7" fillId="10" borderId="78" xfId="0" applyFont="1" applyFill="1" applyBorder="1" applyAlignment="1" applyProtection="1">
      <alignment horizontal="center" vertical="center" shrinkToFit="1"/>
      <protection locked="0"/>
    </xf>
    <xf numFmtId="0" fontId="7" fillId="10" borderId="81" xfId="0" applyFont="1" applyFill="1" applyBorder="1" applyAlignment="1">
      <alignment horizontal="center" vertical="center" shrinkToFit="1"/>
    </xf>
    <xf numFmtId="0" fontId="7" fillId="10" borderId="94" xfId="0" applyFont="1" applyFill="1" applyBorder="1" applyAlignment="1" applyProtection="1">
      <alignment horizontal="center" vertical="center" shrinkToFit="1"/>
      <protection locked="0"/>
    </xf>
    <xf numFmtId="0" fontId="7" fillId="10" borderId="96" xfId="0" applyFont="1" applyFill="1" applyBorder="1" applyAlignment="1" applyProtection="1">
      <alignment horizontal="center" vertical="center" shrinkToFit="1"/>
      <protection locked="0"/>
    </xf>
    <xf numFmtId="0" fontId="7" fillId="10" borderId="98" xfId="0" applyFont="1" applyFill="1" applyBorder="1" applyAlignment="1">
      <alignment horizontal="center" vertical="center" shrinkToFit="1"/>
    </xf>
    <xf numFmtId="0" fontId="7" fillId="10" borderId="108" xfId="0" applyFont="1" applyFill="1" applyBorder="1" applyAlignment="1" applyProtection="1">
      <alignment horizontal="center" vertical="center" shrinkToFit="1"/>
      <protection locked="0"/>
    </xf>
    <xf numFmtId="0" fontId="7" fillId="10" borderId="71" xfId="0" applyFont="1" applyFill="1" applyBorder="1" applyAlignment="1">
      <alignment horizontal="center" vertical="center" shrinkToFit="1"/>
    </xf>
    <xf numFmtId="0" fontId="7" fillId="10" borderId="72" xfId="0" applyFont="1" applyFill="1" applyBorder="1" applyAlignment="1">
      <alignment horizontal="center" vertical="center" shrinkToFit="1"/>
    </xf>
    <xf numFmtId="0" fontId="7" fillId="10" borderId="84" xfId="0" applyFont="1" applyFill="1" applyBorder="1" applyAlignment="1">
      <alignment horizontal="center" vertical="center" shrinkToFit="1"/>
    </xf>
    <xf numFmtId="0" fontId="7" fillId="10" borderId="108" xfId="0" applyFont="1" applyFill="1" applyBorder="1" applyAlignment="1">
      <alignment horizontal="center" vertical="center" shrinkToFit="1"/>
    </xf>
    <xf numFmtId="0" fontId="7" fillId="0" borderId="108" xfId="0" applyFont="1" applyBorder="1" applyAlignment="1" applyProtection="1">
      <alignment horizontal="center" vertical="center" shrinkToFit="1"/>
      <protection locked="0"/>
    </xf>
    <xf numFmtId="0" fontId="21" fillId="0" borderId="0" xfId="7" applyFont="1" applyAlignment="1">
      <alignment horizontal="center" vertical="center"/>
    </xf>
    <xf numFmtId="0" fontId="21" fillId="0" borderId="0" xfId="6" applyFont="1" applyAlignment="1">
      <alignment horizontal="center" vertical="center" shrinkToFit="1"/>
    </xf>
    <xf numFmtId="0" fontId="12" fillId="0" borderId="0" xfId="6" applyFont="1" applyAlignment="1">
      <alignment horizontal="center" vertical="center" wrapText="1"/>
    </xf>
    <xf numFmtId="0" fontId="16" fillId="0" borderId="6" xfId="1" applyFont="1" applyFill="1" applyBorder="1" applyAlignment="1" applyProtection="1">
      <alignment vertical="center" shrinkToFit="1"/>
    </xf>
    <xf numFmtId="0" fontId="12" fillId="0" borderId="6" xfId="6" applyFont="1" applyBorder="1" applyAlignment="1">
      <alignment vertical="center" shrinkToFit="1"/>
    </xf>
    <xf numFmtId="0" fontId="12" fillId="0" borderId="50" xfId="6" applyFont="1" applyBorder="1" applyAlignment="1">
      <alignment vertical="center" shrinkToFit="1"/>
    </xf>
    <xf numFmtId="55" fontId="7" fillId="0" borderId="47" xfId="6" applyNumberFormat="1" applyFont="1" applyBorder="1" applyAlignment="1">
      <alignment vertical="center" wrapText="1"/>
    </xf>
    <xf numFmtId="55" fontId="7" fillId="0" borderId="13" xfId="6" applyNumberFormat="1" applyFont="1" applyBorder="1" applyAlignment="1">
      <alignment vertical="center"/>
    </xf>
    <xf numFmtId="55" fontId="7" fillId="0" borderId="76" xfId="6" applyNumberFormat="1" applyFont="1" applyBorder="1" applyAlignment="1">
      <alignment vertical="center"/>
    </xf>
    <xf numFmtId="55" fontId="7" fillId="0" borderId="0" xfId="6" applyNumberFormat="1" applyFont="1" applyAlignment="1">
      <alignment vertical="center"/>
    </xf>
    <xf numFmtId="55" fontId="7" fillId="0" borderId="49" xfId="6" applyNumberFormat="1" applyFont="1" applyBorder="1" applyAlignment="1">
      <alignment vertical="center"/>
    </xf>
    <xf numFmtId="55" fontId="7" fillId="0" borderId="6" xfId="6" applyNumberFormat="1" applyFont="1" applyBorder="1" applyAlignment="1">
      <alignment vertical="center"/>
    </xf>
    <xf numFmtId="0" fontId="7" fillId="0" borderId="124" xfId="6" applyFont="1" applyBorder="1" applyAlignment="1">
      <alignment vertical="center" wrapText="1"/>
    </xf>
    <xf numFmtId="0" fontId="7" fillId="0" borderId="125" xfId="6" applyFont="1" applyBorder="1" applyAlignment="1">
      <alignment vertical="center" wrapText="1"/>
    </xf>
    <xf numFmtId="0" fontId="7" fillId="0" borderId="126" xfId="6" applyFont="1" applyBorder="1" applyAlignment="1">
      <alignment vertical="center"/>
    </xf>
    <xf numFmtId="0" fontId="7" fillId="0" borderId="127" xfId="6" applyFont="1" applyBorder="1" applyAlignment="1">
      <alignment vertical="center"/>
    </xf>
    <xf numFmtId="0" fontId="7" fillId="0" borderId="120" xfId="6" applyFont="1" applyBorder="1" applyAlignment="1">
      <alignment vertical="center"/>
    </xf>
    <xf numFmtId="0" fontId="7" fillId="0" borderId="121" xfId="6" applyFont="1" applyBorder="1" applyAlignment="1">
      <alignment vertical="center"/>
    </xf>
    <xf numFmtId="0" fontId="7" fillId="0" borderId="122" xfId="6" applyFont="1" applyBorder="1" applyAlignment="1">
      <alignment vertical="center"/>
    </xf>
    <xf numFmtId="0" fontId="7" fillId="0" borderId="123" xfId="6" applyFont="1" applyBorder="1" applyAlignment="1">
      <alignment vertical="center"/>
    </xf>
    <xf numFmtId="0" fontId="7" fillId="0" borderId="128" xfId="6" applyFont="1" applyBorder="1" applyAlignment="1">
      <alignment vertical="center"/>
    </xf>
    <xf numFmtId="0" fontId="7" fillId="0" borderId="129" xfId="6" applyFont="1" applyBorder="1" applyAlignment="1">
      <alignment vertical="center"/>
    </xf>
    <xf numFmtId="0" fontId="7" fillId="0" borderId="130" xfId="6" applyFont="1" applyBorder="1" applyAlignment="1">
      <alignment vertical="center"/>
    </xf>
    <xf numFmtId="0" fontId="7" fillId="0" borderId="131" xfId="6" applyFont="1" applyBorder="1" applyAlignment="1">
      <alignment vertical="center"/>
    </xf>
    <xf numFmtId="0" fontId="7" fillId="0" borderId="124" xfId="7" applyFont="1" applyBorder="1" applyAlignment="1">
      <alignment vertical="center" shrinkToFit="1"/>
    </xf>
    <xf numFmtId="0" fontId="7" fillId="0" borderId="126" xfId="7" applyFont="1" applyBorder="1" applyAlignment="1">
      <alignment vertical="center" shrinkToFit="1"/>
    </xf>
    <xf numFmtId="0" fontId="7" fillId="0" borderId="47" xfId="7" applyFont="1" applyBorder="1" applyAlignment="1">
      <alignment horizontal="left" vertical="center" wrapText="1" indent="1" shrinkToFit="1"/>
    </xf>
    <xf numFmtId="0" fontId="7" fillId="0" borderId="13" xfId="7" applyFont="1" applyBorder="1" applyAlignment="1">
      <alignment horizontal="left" vertical="center" wrapText="1" indent="1" shrinkToFit="1"/>
    </xf>
    <xf numFmtId="0" fontId="7" fillId="0" borderId="48" xfId="7" applyFont="1" applyBorder="1" applyAlignment="1">
      <alignment horizontal="left" vertical="center" wrapText="1" indent="1" shrinkToFit="1"/>
    </xf>
    <xf numFmtId="0" fontId="7" fillId="0" borderId="76" xfId="7" applyFont="1" applyBorder="1" applyAlignment="1">
      <alignment horizontal="left" vertical="center" wrapText="1" indent="1" shrinkToFit="1"/>
    </xf>
    <xf numFmtId="0" fontId="7" fillId="0" borderId="0" xfId="7" applyFont="1" applyAlignment="1">
      <alignment horizontal="left" vertical="center" wrapText="1" indent="1" shrinkToFit="1"/>
    </xf>
    <xf numFmtId="0" fontId="7" fillId="0" borderId="7" xfId="7" applyFont="1" applyBorder="1" applyAlignment="1">
      <alignment horizontal="left" vertical="center" wrapText="1" indent="1" shrinkToFit="1"/>
    </xf>
    <xf numFmtId="0" fontId="7" fillId="0" borderId="49" xfId="7" applyFont="1" applyBorder="1" applyAlignment="1">
      <alignment horizontal="left" vertical="center" wrapText="1" indent="1" shrinkToFit="1"/>
    </xf>
    <xf numFmtId="0" fontId="7" fillId="0" borderId="6" xfId="7" applyFont="1" applyBorder="1" applyAlignment="1">
      <alignment horizontal="left" vertical="center" wrapText="1" indent="1" shrinkToFit="1"/>
    </xf>
    <xf numFmtId="0" fontId="7" fillId="0" borderId="50" xfId="7" applyFont="1" applyBorder="1" applyAlignment="1">
      <alignment horizontal="left" vertical="center" wrapText="1" indent="1" shrinkToFit="1"/>
    </xf>
    <xf numFmtId="0" fontId="16" fillId="0" borderId="13" xfId="1" applyFont="1" applyFill="1" applyBorder="1" applyAlignment="1" applyProtection="1">
      <alignment horizontal="left" vertical="center" shrinkToFit="1"/>
    </xf>
    <xf numFmtId="0" fontId="12" fillId="0" borderId="13" xfId="6" applyFont="1" applyBorder="1" applyAlignment="1">
      <alignment horizontal="left" vertical="center" shrinkToFit="1"/>
    </xf>
    <xf numFmtId="0" fontId="12" fillId="0" borderId="48" xfId="6" applyFont="1" applyBorder="1" applyAlignment="1">
      <alignment horizontal="left" vertical="center" shrinkToFit="1"/>
    </xf>
    <xf numFmtId="0" fontId="7" fillId="0" borderId="120" xfId="7" applyFont="1" applyBorder="1" applyAlignment="1">
      <alignment vertical="center" shrinkToFit="1"/>
    </xf>
    <xf numFmtId="0" fontId="7" fillId="0" borderId="122" xfId="7" applyFont="1" applyBorder="1" applyAlignment="1">
      <alignment vertical="center" shrinkToFit="1"/>
    </xf>
    <xf numFmtId="0" fontId="16" fillId="0" borderId="0" xfId="1" applyFont="1" applyFill="1" applyBorder="1" applyAlignment="1" applyProtection="1">
      <alignment horizontal="left" vertical="center" shrinkToFit="1"/>
    </xf>
    <xf numFmtId="0" fontId="12" fillId="0" borderId="0" xfId="6" applyFont="1" applyAlignment="1">
      <alignment horizontal="left" vertical="center" shrinkToFit="1"/>
    </xf>
    <xf numFmtId="0" fontId="12" fillId="0" borderId="7" xfId="6" applyFont="1" applyBorder="1" applyAlignment="1">
      <alignment horizontal="left" vertical="center" shrinkToFit="1"/>
    </xf>
    <xf numFmtId="0" fontId="7" fillId="0" borderId="128" xfId="7" applyFont="1" applyBorder="1" applyAlignment="1">
      <alignment vertical="center" shrinkToFit="1"/>
    </xf>
    <xf numFmtId="0" fontId="7" fillId="0" borderId="130" xfId="7" applyFont="1" applyBorder="1" applyAlignment="1">
      <alignment vertical="center" shrinkToFit="1"/>
    </xf>
    <xf numFmtId="0" fontId="16" fillId="0" borderId="6" xfId="1" applyFont="1" applyFill="1" applyBorder="1" applyAlignment="1" applyProtection="1">
      <alignment horizontal="left" vertical="center" shrinkToFit="1"/>
    </xf>
    <xf numFmtId="0" fontId="12" fillId="0" borderId="6" xfId="6" applyFont="1" applyBorder="1" applyAlignment="1">
      <alignment horizontal="left" vertical="center" shrinkToFit="1"/>
    </xf>
    <xf numFmtId="0" fontId="12" fillId="0" borderId="50" xfId="6" applyFont="1" applyBorder="1" applyAlignment="1">
      <alignment horizontal="left" vertical="center" shrinkToFit="1"/>
    </xf>
    <xf numFmtId="55" fontId="7" fillId="0" borderId="76" xfId="6" applyNumberFormat="1" applyFont="1" applyBorder="1" applyAlignment="1">
      <alignment vertical="center" wrapText="1"/>
    </xf>
    <xf numFmtId="0" fontId="7" fillId="0" borderId="120" xfId="6" applyFont="1" applyBorder="1" applyAlignment="1">
      <alignment vertical="center" wrapText="1"/>
    </xf>
    <xf numFmtId="0" fontId="7" fillId="0" borderId="121" xfId="6" applyFont="1" applyBorder="1" applyAlignment="1">
      <alignment vertical="center" wrapText="1"/>
    </xf>
    <xf numFmtId="0" fontId="7" fillId="0" borderId="124" xfId="6" applyFont="1" applyBorder="1" applyAlignment="1">
      <alignment vertical="center"/>
    </xf>
    <xf numFmtId="55" fontId="7" fillId="0" borderId="47" xfId="6" applyNumberFormat="1" applyFont="1" applyBorder="1" applyAlignment="1">
      <alignment horizontal="left" vertical="center" wrapText="1" indent="1" shrinkToFit="1"/>
    </xf>
    <xf numFmtId="55" fontId="7" fillId="0" borderId="13" xfId="6" applyNumberFormat="1" applyFont="1" applyBorder="1" applyAlignment="1">
      <alignment horizontal="left" vertical="center" wrapText="1" indent="1" shrinkToFit="1"/>
    </xf>
    <xf numFmtId="55" fontId="7" fillId="0" borderId="48" xfId="6" applyNumberFormat="1" applyFont="1" applyBorder="1" applyAlignment="1">
      <alignment horizontal="left" vertical="center" wrapText="1" indent="1" shrinkToFit="1"/>
    </xf>
    <xf numFmtId="55" fontId="7" fillId="0" borderId="76" xfId="6" applyNumberFormat="1" applyFont="1" applyBorder="1" applyAlignment="1">
      <alignment horizontal="left" vertical="center" wrapText="1" indent="1" shrinkToFit="1"/>
    </xf>
    <xf numFmtId="55" fontId="7" fillId="0" borderId="0" xfId="6" applyNumberFormat="1" applyFont="1" applyAlignment="1">
      <alignment horizontal="left" vertical="center" wrapText="1" indent="1" shrinkToFit="1"/>
    </xf>
    <xf numFmtId="55" fontId="7" fillId="0" borderId="7" xfId="6" applyNumberFormat="1" applyFont="1" applyBorder="1" applyAlignment="1">
      <alignment horizontal="left" vertical="center" wrapText="1" indent="1" shrinkToFit="1"/>
    </xf>
    <xf numFmtId="55" fontId="7" fillId="0" borderId="49" xfId="6" applyNumberFormat="1" applyFont="1" applyBorder="1" applyAlignment="1">
      <alignment horizontal="left" vertical="center" wrapText="1" indent="1" shrinkToFit="1"/>
    </xf>
    <xf numFmtId="55" fontId="7" fillId="0" borderId="6" xfId="6" applyNumberFormat="1" applyFont="1" applyBorder="1" applyAlignment="1">
      <alignment horizontal="left" vertical="center" wrapText="1" indent="1" shrinkToFit="1"/>
    </xf>
    <xf numFmtId="55" fontId="7" fillId="0" borderId="50" xfId="6" applyNumberFormat="1" applyFont="1" applyBorder="1" applyAlignment="1">
      <alignment horizontal="left" vertical="center" wrapText="1" indent="1" shrinkToFit="1"/>
    </xf>
    <xf numFmtId="0" fontId="16" fillId="0" borderId="13" xfId="1" applyFont="1" applyFill="1" applyBorder="1" applyAlignment="1" applyProtection="1">
      <alignment vertical="center" shrinkToFit="1"/>
    </xf>
    <xf numFmtId="0" fontId="12" fillId="0" borderId="13" xfId="6" applyFont="1" applyBorder="1" applyAlignment="1">
      <alignment vertical="center" shrinkToFit="1"/>
    </xf>
    <xf numFmtId="0" fontId="12" fillId="0" borderId="48" xfId="6" applyFont="1" applyBorder="1" applyAlignment="1">
      <alignment vertical="center" shrinkToFit="1"/>
    </xf>
    <xf numFmtId="0" fontId="16" fillId="0" borderId="76" xfId="1" applyFont="1" applyFill="1" applyBorder="1" applyAlignment="1" applyProtection="1">
      <alignment vertical="center" shrinkToFit="1"/>
    </xf>
    <xf numFmtId="0" fontId="16" fillId="0" borderId="0" xfId="9" applyFont="1" applyFill="1" applyBorder="1" applyAlignment="1" applyProtection="1">
      <alignment vertical="center" shrinkToFit="1"/>
    </xf>
    <xf numFmtId="0" fontId="16" fillId="0" borderId="7" xfId="9" applyFont="1" applyFill="1" applyBorder="1" applyAlignment="1" applyProtection="1">
      <alignment vertical="center" shrinkToFit="1"/>
    </xf>
    <xf numFmtId="0" fontId="7" fillId="0" borderId="76" xfId="7" applyFont="1" applyBorder="1" applyAlignment="1">
      <alignment horizontal="left" vertical="center" shrinkToFit="1"/>
    </xf>
    <xf numFmtId="0" fontId="7" fillId="0" borderId="0" xfId="7" applyFont="1" applyBorder="1" applyAlignment="1">
      <alignment horizontal="left" vertical="center" shrinkToFit="1"/>
    </xf>
    <xf numFmtId="0" fontId="7" fillId="0" borderId="7" xfId="7" applyFont="1" applyBorder="1" applyAlignment="1">
      <alignment horizontal="left" vertical="center" shrinkToFit="1"/>
    </xf>
    <xf numFmtId="0" fontId="16" fillId="0" borderId="76" xfId="1" applyFont="1" applyFill="1" applyBorder="1" applyAlignment="1" applyProtection="1">
      <alignment horizontal="left" vertical="center" shrinkToFit="1"/>
    </xf>
    <xf numFmtId="0" fontId="16" fillId="0" borderId="7" xfId="1" applyFont="1" applyFill="1" applyBorder="1" applyAlignment="1" applyProtection="1">
      <alignment horizontal="left" vertical="center" shrinkToFit="1"/>
    </xf>
    <xf numFmtId="0" fontId="7" fillId="0" borderId="76" xfId="6" applyFont="1" applyBorder="1" applyAlignment="1">
      <alignment vertical="center"/>
    </xf>
    <xf numFmtId="0" fontId="7" fillId="0" borderId="0" xfId="6" applyFont="1" applyAlignment="1">
      <alignment vertical="center"/>
    </xf>
    <xf numFmtId="0" fontId="7" fillId="0" borderId="49" xfId="6" applyFont="1" applyBorder="1" applyAlignment="1">
      <alignment vertical="center"/>
    </xf>
    <xf numFmtId="0" fontId="7" fillId="0" borderId="6" xfId="6" applyFont="1" applyBorder="1" applyAlignment="1">
      <alignment vertical="center"/>
    </xf>
    <xf numFmtId="0" fontId="7" fillId="0" borderId="125" xfId="6" applyFont="1" applyBorder="1" applyAlignment="1">
      <alignment vertical="center"/>
    </xf>
    <xf numFmtId="0" fontId="16" fillId="0" borderId="0" xfId="1" applyFont="1" applyFill="1" applyBorder="1" applyAlignment="1" applyProtection="1">
      <alignment vertical="center" shrinkToFit="1"/>
    </xf>
    <xf numFmtId="0" fontId="12" fillId="0" borderId="0" xfId="6" applyFont="1" applyAlignment="1">
      <alignment vertical="center" shrinkToFit="1"/>
    </xf>
    <xf numFmtId="0" fontId="12" fillId="0" borderId="7" xfId="6" applyFont="1" applyBorder="1" applyAlignment="1">
      <alignment vertical="center" shrinkToFit="1"/>
    </xf>
    <xf numFmtId="0" fontId="7" fillId="0" borderId="76" xfId="6" applyFont="1" applyBorder="1" applyAlignment="1">
      <alignment horizontal="left" vertical="center"/>
    </xf>
    <xf numFmtId="0" fontId="7" fillId="0" borderId="0" xfId="6" applyFont="1" applyBorder="1" applyAlignment="1">
      <alignment horizontal="left" vertical="center"/>
    </xf>
    <xf numFmtId="0" fontId="7" fillId="0" borderId="7" xfId="6" applyFont="1" applyBorder="1" applyAlignment="1">
      <alignment horizontal="left" vertical="center"/>
    </xf>
    <xf numFmtId="0" fontId="16" fillId="0" borderId="0" xfId="9" applyFont="1" applyFill="1" applyBorder="1" applyAlignment="1" applyProtection="1">
      <alignment horizontal="left" vertical="center" shrinkToFit="1"/>
    </xf>
    <xf numFmtId="0" fontId="16" fillId="0" borderId="7" xfId="9" applyFont="1" applyFill="1" applyBorder="1" applyAlignment="1" applyProtection="1">
      <alignment horizontal="left" vertical="center" shrinkToFit="1"/>
    </xf>
    <xf numFmtId="0" fontId="7" fillId="0" borderId="76" xfId="7" applyFont="1" applyBorder="1" applyAlignment="1">
      <alignment vertical="center" shrinkToFit="1"/>
    </xf>
    <xf numFmtId="0" fontId="7" fillId="0" borderId="0" xfId="7" applyFont="1" applyAlignment="1">
      <alignment vertical="center" shrinkToFit="1"/>
    </xf>
    <xf numFmtId="0" fontId="7" fillId="0" borderId="7" xfId="7" applyFont="1" applyBorder="1" applyAlignment="1">
      <alignment vertical="center" shrinkToFit="1"/>
    </xf>
    <xf numFmtId="0" fontId="16" fillId="0" borderId="0" xfId="9" applyFont="1" applyBorder="1" applyAlignment="1" applyProtection="1">
      <alignment vertical="center" shrinkToFit="1"/>
    </xf>
    <xf numFmtId="0" fontId="7" fillId="0" borderId="47" xfId="6" applyFont="1" applyBorder="1" applyAlignment="1">
      <alignment vertical="center" wrapText="1"/>
    </xf>
    <xf numFmtId="0" fontId="7" fillId="0" borderId="13" xfId="6" applyFont="1" applyBorder="1" applyAlignment="1">
      <alignment vertical="center"/>
    </xf>
    <xf numFmtId="0" fontId="7" fillId="0" borderId="76" xfId="6" applyFont="1" applyBorder="1" applyAlignment="1">
      <alignment vertical="center" wrapText="1"/>
    </xf>
    <xf numFmtId="0" fontId="7" fillId="0" borderId="47" xfId="6" applyFont="1" applyBorder="1" applyAlignment="1">
      <alignment vertical="center"/>
    </xf>
    <xf numFmtId="0" fontId="7" fillId="0" borderId="47" xfId="6" applyFont="1" applyBorder="1" applyAlignment="1">
      <alignment horizontal="left" vertical="center" wrapText="1" indent="1" shrinkToFit="1"/>
    </xf>
    <xf numFmtId="0" fontId="7" fillId="0" borderId="13" xfId="6" applyFont="1" applyBorder="1" applyAlignment="1">
      <alignment horizontal="left" vertical="center" wrapText="1" indent="1" shrinkToFit="1"/>
    </xf>
    <xf numFmtId="0" fontId="7" fillId="0" borderId="48" xfId="6" applyFont="1" applyBorder="1" applyAlignment="1">
      <alignment horizontal="left" vertical="center" wrapText="1" indent="1" shrinkToFit="1"/>
    </xf>
    <xf numFmtId="0" fontId="7" fillId="0" borderId="76" xfId="6" applyFont="1" applyBorder="1" applyAlignment="1">
      <alignment horizontal="left" vertical="center" wrapText="1" indent="1" shrinkToFit="1"/>
    </xf>
    <xf numFmtId="0" fontId="7" fillId="0" borderId="0" xfId="6" applyFont="1" applyAlignment="1">
      <alignment horizontal="left" vertical="center" wrapText="1" indent="1" shrinkToFit="1"/>
    </xf>
    <xf numFmtId="0" fontId="7" fillId="0" borderId="7" xfId="6" applyFont="1" applyBorder="1" applyAlignment="1">
      <alignment horizontal="left" vertical="center" wrapText="1" indent="1" shrinkToFit="1"/>
    </xf>
    <xf numFmtId="0" fontId="7" fillId="0" borderId="49" xfId="6" applyFont="1" applyBorder="1" applyAlignment="1">
      <alignment horizontal="left" vertical="center" wrapText="1" indent="1" shrinkToFit="1"/>
    </xf>
    <xf numFmtId="0" fontId="7" fillId="0" borderId="6" xfId="6" applyFont="1" applyBorder="1" applyAlignment="1">
      <alignment horizontal="left" vertical="center" wrapText="1" indent="1" shrinkToFit="1"/>
    </xf>
    <xf numFmtId="0" fontId="7" fillId="0" borderId="50" xfId="6" applyFont="1" applyBorder="1" applyAlignment="1">
      <alignment horizontal="left" vertical="center" wrapText="1" indent="1" shrinkToFit="1"/>
    </xf>
    <xf numFmtId="0" fontId="16" fillId="0" borderId="0" xfId="1" applyFont="1" applyBorder="1" applyAlignment="1" applyProtection="1">
      <alignment vertical="center" shrinkToFit="1"/>
    </xf>
    <xf numFmtId="0" fontId="7" fillId="0" borderId="85" xfId="6" applyFont="1" applyBorder="1" applyAlignment="1">
      <alignment vertical="center"/>
    </xf>
    <xf numFmtId="0" fontId="7" fillId="0" borderId="13" xfId="7" applyFont="1" applyBorder="1" applyAlignment="1">
      <alignment horizontal="left" vertical="center" indent="1" shrinkToFit="1"/>
    </xf>
    <xf numFmtId="0" fontId="7" fillId="0" borderId="48" xfId="7" applyFont="1" applyBorder="1" applyAlignment="1">
      <alignment horizontal="left" vertical="center" indent="1" shrinkToFit="1"/>
    </xf>
    <xf numFmtId="0" fontId="7" fillId="0" borderId="0" xfId="7" applyFont="1" applyAlignment="1">
      <alignment horizontal="left" vertical="center" indent="1" shrinkToFit="1"/>
    </xf>
    <xf numFmtId="0" fontId="7" fillId="0" borderId="7" xfId="7" applyFont="1" applyBorder="1" applyAlignment="1">
      <alignment horizontal="left" vertical="center" indent="1" shrinkToFit="1"/>
    </xf>
    <xf numFmtId="0" fontId="7" fillId="0" borderId="76" xfId="7" applyFont="1" applyBorder="1" applyAlignment="1">
      <alignment horizontal="left" vertical="center" indent="1" shrinkToFit="1"/>
    </xf>
    <xf numFmtId="0" fontId="7" fillId="0" borderId="49" xfId="7" applyFont="1" applyBorder="1" applyAlignment="1">
      <alignment horizontal="left" vertical="center" indent="1" shrinkToFit="1"/>
    </xf>
    <xf numFmtId="0" fontId="7" fillId="0" borderId="6" xfId="7" applyFont="1" applyBorder="1" applyAlignment="1">
      <alignment horizontal="left" vertical="center" indent="1" shrinkToFit="1"/>
    </xf>
    <xf numFmtId="0" fontId="7" fillId="0" borderId="50" xfId="7" applyFont="1" applyBorder="1" applyAlignment="1">
      <alignment horizontal="left" vertical="center" indent="1" shrinkToFit="1"/>
    </xf>
    <xf numFmtId="0" fontId="16" fillId="0" borderId="13" xfId="9" applyFont="1" applyFill="1" applyBorder="1" applyAlignment="1" applyProtection="1">
      <alignment vertical="center" shrinkToFit="1"/>
    </xf>
    <xf numFmtId="0" fontId="7" fillId="0" borderId="7" xfId="6" applyFont="1" applyBorder="1" applyAlignment="1">
      <alignment vertical="center"/>
    </xf>
    <xf numFmtId="0" fontId="16" fillId="0" borderId="76" xfId="9" applyFont="1" applyFill="1" applyBorder="1" applyAlignment="1" applyProtection="1">
      <alignment vertical="center" shrinkToFit="1"/>
    </xf>
    <xf numFmtId="0" fontId="12" fillId="0" borderId="0" xfId="6" applyFont="1" applyBorder="1" applyAlignment="1">
      <alignment vertical="center" shrinkToFit="1"/>
    </xf>
    <xf numFmtId="0" fontId="7" fillId="8" borderId="14" xfId="7" applyFont="1" applyFill="1" applyBorder="1" applyAlignment="1">
      <alignment horizontal="center" vertical="center"/>
    </xf>
    <xf numFmtId="0" fontId="7" fillId="8" borderId="63" xfId="7" applyFont="1" applyFill="1" applyBorder="1" applyAlignment="1">
      <alignment horizontal="center" vertical="center"/>
    </xf>
    <xf numFmtId="0" fontId="7" fillId="0" borderId="47" xfId="7" applyFont="1" applyBorder="1">
      <alignment vertical="center"/>
    </xf>
    <xf numFmtId="0" fontId="7" fillId="0" borderId="13" xfId="7" applyFont="1" applyBorder="1">
      <alignment vertical="center"/>
    </xf>
    <xf numFmtId="0" fontId="7" fillId="0" borderId="48" xfId="7" applyFont="1" applyBorder="1">
      <alignment vertical="center"/>
    </xf>
    <xf numFmtId="0" fontId="7" fillId="0" borderId="13" xfId="6" applyFont="1" applyBorder="1" applyAlignment="1">
      <alignment vertical="center" wrapText="1"/>
    </xf>
    <xf numFmtId="0" fontId="7" fillId="0" borderId="47" xfId="7" applyFont="1" applyBorder="1" applyAlignment="1">
      <alignment vertical="center" shrinkToFit="1"/>
    </xf>
    <xf numFmtId="0" fontId="7" fillId="0" borderId="13" xfId="7" applyFont="1" applyBorder="1" applyAlignment="1">
      <alignment vertical="center" shrinkToFit="1"/>
    </xf>
    <xf numFmtId="0" fontId="7" fillId="0" borderId="48" xfId="7" applyFont="1" applyBorder="1" applyAlignment="1">
      <alignment vertical="center" shrinkToFit="1"/>
    </xf>
    <xf numFmtId="0" fontId="16" fillId="0" borderId="13" xfId="1" applyFont="1" applyBorder="1" applyAlignment="1" applyProtection="1">
      <alignment vertical="center" shrinkToFit="1"/>
    </xf>
    <xf numFmtId="0" fontId="7" fillId="0" borderId="0" xfId="6" applyFont="1" applyBorder="1" applyAlignment="1">
      <alignment vertical="center"/>
    </xf>
    <xf numFmtId="0" fontId="11" fillId="0" borderId="0" xfId="9" applyFont="1" applyBorder="1" applyAlignment="1" applyProtection="1">
      <alignment vertical="center" shrinkToFit="1"/>
    </xf>
    <xf numFmtId="0" fontId="7" fillId="0" borderId="0" xfId="6" applyFont="1" applyAlignment="1">
      <alignment vertical="center" shrinkToFit="1"/>
    </xf>
    <xf numFmtId="0" fontId="7" fillId="0" borderId="7" xfId="6" applyFont="1" applyBorder="1" applyAlignment="1">
      <alignment vertical="center" shrinkToFit="1"/>
    </xf>
    <xf numFmtId="0" fontId="7" fillId="0" borderId="6" xfId="7" applyFont="1" applyBorder="1">
      <alignment vertical="center"/>
    </xf>
    <xf numFmtId="0" fontId="7" fillId="0" borderId="50" xfId="7" applyFont="1" applyBorder="1">
      <alignment vertical="center"/>
    </xf>
    <xf numFmtId="0" fontId="7" fillId="0" borderId="49" xfId="7" applyFont="1" applyBorder="1" applyAlignment="1">
      <alignment horizontal="center" vertical="center"/>
    </xf>
    <xf numFmtId="0" fontId="7" fillId="0" borderId="6" xfId="7" applyFont="1" applyBorder="1" applyAlignment="1">
      <alignment horizontal="center" vertical="center"/>
    </xf>
    <xf numFmtId="0" fontId="7" fillId="0" borderId="50" xfId="7" applyFont="1" applyBorder="1" applyAlignment="1">
      <alignment horizontal="center" vertical="center"/>
    </xf>
    <xf numFmtId="0" fontId="7" fillId="8" borderId="64" xfId="7" applyFont="1" applyFill="1" applyBorder="1" applyAlignment="1">
      <alignment horizontal="center" vertical="center"/>
    </xf>
    <xf numFmtId="0" fontId="7" fillId="8" borderId="64" xfId="7" applyFont="1" applyFill="1" applyBorder="1" applyAlignment="1">
      <alignment horizontal="center" vertical="center" shrinkToFit="1"/>
    </xf>
    <xf numFmtId="0" fontId="7" fillId="8" borderId="14" xfId="7" applyFont="1" applyFill="1" applyBorder="1" applyAlignment="1">
      <alignment horizontal="center" vertical="center" shrinkToFit="1"/>
    </xf>
    <xf numFmtId="0" fontId="7" fillId="0" borderId="0" xfId="7" applyFont="1">
      <alignment vertical="center"/>
    </xf>
    <xf numFmtId="0" fontId="7" fillId="0" borderId="7" xfId="7" applyFont="1" applyBorder="1">
      <alignment vertical="center"/>
    </xf>
    <xf numFmtId="0" fontId="7" fillId="0" borderId="76" xfId="7" applyFont="1" applyBorder="1" applyAlignment="1">
      <alignment horizontal="center" vertical="center"/>
    </xf>
    <xf numFmtId="0" fontId="7" fillId="0" borderId="0" xfId="7" applyFont="1" applyAlignment="1">
      <alignment horizontal="center" vertical="center"/>
    </xf>
    <xf numFmtId="0" fontId="7" fillId="0" borderId="7" xfId="7" applyFont="1" applyBorder="1" applyAlignment="1">
      <alignment horizontal="center" vertical="center"/>
    </xf>
    <xf numFmtId="0" fontId="7" fillId="0" borderId="93" xfId="7" applyFont="1" applyBorder="1" applyAlignment="1">
      <alignment horizontal="center" vertical="center"/>
    </xf>
    <xf numFmtId="0" fontId="7" fillId="0" borderId="0" xfId="7" applyFont="1" applyBorder="1" applyAlignment="1">
      <alignment horizontal="center" vertical="center"/>
    </xf>
    <xf numFmtId="0" fontId="7" fillId="8" borderId="85" xfId="7" applyFont="1" applyFill="1" applyBorder="1" applyAlignment="1">
      <alignment horizontal="center" vertical="center"/>
    </xf>
    <xf numFmtId="0" fontId="7" fillId="0" borderId="47" xfId="7" applyFont="1" applyBorder="1" applyAlignment="1">
      <alignment horizontal="center" vertical="center"/>
    </xf>
    <xf numFmtId="0" fontId="7" fillId="0" borderId="13" xfId="7" applyFont="1" applyBorder="1" applyAlignment="1">
      <alignment horizontal="center" vertical="center"/>
    </xf>
    <xf numFmtId="0" fontId="7" fillId="0" borderId="48" xfId="7" applyFont="1" applyBorder="1" applyAlignment="1">
      <alignment horizontal="center" vertical="center"/>
    </xf>
    <xf numFmtId="0" fontId="7" fillId="0" borderId="88" xfId="7" applyFont="1" applyBorder="1" applyAlignment="1">
      <alignment horizontal="center" vertical="center"/>
    </xf>
    <xf numFmtId="0" fontId="55" fillId="0" borderId="0" xfId="0" applyFont="1" applyAlignment="1">
      <alignment vertical="center" wrapText="1" readingOrder="1"/>
    </xf>
    <xf numFmtId="0" fontId="9" fillId="0" borderId="80" xfId="0" applyFont="1" applyBorder="1" applyAlignment="1">
      <alignment horizontal="distributed" vertical="center" wrapText="1" indent="1"/>
    </xf>
    <xf numFmtId="0" fontId="9" fillId="0" borderId="80" xfId="0" applyFont="1" applyBorder="1" applyAlignment="1">
      <alignment horizontal="distributed" vertical="center" indent="1"/>
    </xf>
    <xf numFmtId="0" fontId="9" fillId="0" borderId="66" xfId="0" applyFont="1" applyBorder="1" applyAlignment="1">
      <alignment horizontal="distributed" vertical="center" wrapText="1" indent="1"/>
    </xf>
    <xf numFmtId="0" fontId="9" fillId="0" borderId="70" xfId="0" applyFont="1" applyBorder="1" applyAlignment="1">
      <alignment horizontal="distributed" vertical="center" indent="1"/>
    </xf>
    <xf numFmtId="0" fontId="9" fillId="0" borderId="66" xfId="0" applyFont="1" applyBorder="1" applyAlignment="1">
      <alignment horizontal="distributed" vertical="center" indent="1"/>
    </xf>
    <xf numFmtId="0" fontId="9" fillId="0" borderId="118" xfId="0" applyFont="1" applyBorder="1" applyAlignment="1">
      <alignment horizontal="distributed" vertical="center" indent="1"/>
    </xf>
  </cellXfs>
  <cellStyles count="10">
    <cellStyle name="ハイパーリンク" xfId="1" builtinId="8"/>
    <cellStyle name="ハイパーリンク 2" xfId="4" xr:uid="{00000000-0005-0000-0000-000001000000}"/>
    <cellStyle name="ハイパーリンク 3" xfId="9" xr:uid="{00000000-0005-0000-0000-000002000000}"/>
    <cellStyle name="標準" xfId="0" builtinId="0"/>
    <cellStyle name="標準 2" xfId="2" xr:uid="{00000000-0005-0000-0000-000004000000}"/>
    <cellStyle name="標準 2 2" xfId="7" xr:uid="{00000000-0005-0000-0000-000005000000}"/>
    <cellStyle name="標準 3" xfId="3" xr:uid="{00000000-0005-0000-0000-000006000000}"/>
    <cellStyle name="標準 4" xfId="8" xr:uid="{00000000-0005-0000-0000-000007000000}"/>
    <cellStyle name="標準_Sheet1" xfId="6" xr:uid="{00000000-0005-0000-0000-000008000000}"/>
    <cellStyle name="標準_ブランク" xfId="5" xr:uid="{00000000-0005-0000-0000-000009000000}"/>
  </cellStyles>
  <dxfs count="0"/>
  <tableStyles count="0" defaultTableStyle="TableStyleMedium2" defaultPivotStyle="PivotStyleLight16"/>
  <colors>
    <mruColors>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517071</xdr:colOff>
      <xdr:row>0</xdr:row>
      <xdr:rowOff>47619</xdr:rowOff>
    </xdr:from>
    <xdr:to>
      <xdr:col>6</xdr:col>
      <xdr:colOff>727983</xdr:colOff>
      <xdr:row>4</xdr:row>
      <xdr:rowOff>299357</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80357" y="47619"/>
          <a:ext cx="2646590" cy="1612452"/>
        </a:xfrm>
        <a:prstGeom prst="righ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2800">
              <a:latin typeface="HGP創英角ﾎﾟｯﾌﾟ体" pitchFamily="50" charset="-128"/>
              <a:ea typeface="HGP創英角ﾎﾟｯﾌﾟ体" pitchFamily="50" charset="-128"/>
            </a:rPr>
            <a:t>提出へ進む</a:t>
          </a:r>
          <a:endParaRPr kumimoji="1" lang="en-US" altLang="ja-JP" sz="2800">
            <a:latin typeface="HGP創英角ﾎﾟｯﾌﾟ体" pitchFamily="50" charset="-128"/>
            <a:ea typeface="HGP創英角ﾎﾟｯﾌﾟ体" pitchFamily="50" charset="-128"/>
          </a:endParaRPr>
        </a:p>
      </xdr:txBody>
    </xdr:sp>
    <xdr:clientData/>
  </xdr:twoCellAnchor>
  <xdr:twoCellAnchor>
    <xdr:from>
      <xdr:col>16</xdr:col>
      <xdr:colOff>318570</xdr:colOff>
      <xdr:row>0</xdr:row>
      <xdr:rowOff>0</xdr:rowOff>
    </xdr:from>
    <xdr:to>
      <xdr:col>30</xdr:col>
      <xdr:colOff>190500</xdr:colOff>
      <xdr:row>5</xdr:row>
      <xdr:rowOff>40822</xdr:rowOff>
    </xdr:to>
    <xdr:sp macro="" textlink="">
      <xdr:nvSpPr>
        <xdr:cNvPr id="10" name="円形吹き出し 9">
          <a:extLst>
            <a:ext uri="{FF2B5EF4-FFF2-40B4-BE49-F238E27FC236}">
              <a16:creationId xmlns:a16="http://schemas.microsoft.com/office/drawing/2014/main" id="{00000000-0008-0000-0000-00000A000000}"/>
            </a:ext>
          </a:extLst>
        </xdr:cNvPr>
        <xdr:cNvSpPr/>
      </xdr:nvSpPr>
      <xdr:spPr>
        <a:xfrm>
          <a:off x="8428427" y="0"/>
          <a:ext cx="6838787" cy="2435679"/>
        </a:xfrm>
        <a:prstGeom prst="wedgeEllipseCallout">
          <a:avLst>
            <a:gd name="adj1" fmla="val -58493"/>
            <a:gd name="adj2" fmla="val -12442"/>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400" b="1">
              <a:latin typeface="Meiryo UI" panose="020B0604030504040204" pitchFamily="50" charset="-128"/>
              <a:ea typeface="Meiryo UI" panose="020B0604030504040204" pitchFamily="50" charset="-128"/>
            </a:rPr>
            <a:t>左記宛先には主幹事チーム・集計担当を入れております。審判チームと対戦チームの代表者は別シートのチーム名簿にある代表者</a:t>
          </a:r>
          <a:r>
            <a:rPr kumimoji="1" lang="en-US" altLang="ja-JP" sz="1400" b="1">
              <a:latin typeface="Meiryo UI" panose="020B0604030504040204" pitchFamily="50" charset="-128"/>
              <a:ea typeface="Meiryo UI" panose="020B0604030504040204" pitchFamily="50" charset="-128"/>
            </a:rPr>
            <a:t>5</a:t>
          </a:r>
          <a:r>
            <a:rPr kumimoji="1" lang="ja-JP" altLang="en-US" sz="1400" b="1">
              <a:latin typeface="Meiryo UI" panose="020B0604030504040204" pitchFamily="50" charset="-128"/>
              <a:ea typeface="Meiryo UI" panose="020B0604030504040204" pitchFamily="50" charset="-128"/>
            </a:rPr>
            <a:t>人を入れて下さい。件名は「</a:t>
          </a:r>
          <a:r>
            <a:rPr kumimoji="1" lang="en-US" altLang="ja-JP" sz="1400" b="1">
              <a:latin typeface="Meiryo UI" panose="020B0604030504040204" pitchFamily="50" charset="-128"/>
              <a:ea typeface="Meiryo UI" panose="020B0604030504040204" pitchFamily="50" charset="-128"/>
            </a:rPr>
            <a:t>MC</a:t>
          </a:r>
          <a:r>
            <a:rPr kumimoji="1" lang="ja-JP" altLang="en-US" sz="1400" b="1">
              <a:latin typeface="Meiryo UI" panose="020B0604030504040204" pitchFamily="50" charset="-128"/>
              <a:ea typeface="Meiryo UI" panose="020B0604030504040204" pitchFamily="50" charset="-128"/>
            </a:rPr>
            <a:t>報告書提出＿</a:t>
          </a:r>
          <a:r>
            <a:rPr kumimoji="1" lang="en-US" altLang="ja-JP" sz="1400" b="1">
              <a:latin typeface="Meiryo UI" panose="020B0604030504040204" pitchFamily="50" charset="-128"/>
              <a:ea typeface="Meiryo UI" panose="020B0604030504040204" pitchFamily="50" charset="-128"/>
            </a:rPr>
            <a:t>xx vs xx yyyy/mm/dd</a:t>
          </a:r>
          <a:r>
            <a:rPr kumimoji="1" lang="ja-JP" altLang="en-US" sz="1400" b="1">
              <a:latin typeface="Meiryo UI" panose="020B0604030504040204" pitchFamily="50" charset="-128"/>
              <a:ea typeface="Meiryo UI" panose="020B0604030504040204" pitchFamily="50" charset="-128"/>
            </a:rPr>
            <a:t>」にてお願いします</a:t>
          </a:r>
        </a:p>
      </xdr:txBody>
    </xdr:sp>
    <xdr:clientData/>
  </xdr:twoCellAnchor>
  <xdr:twoCellAnchor>
    <xdr:from>
      <xdr:col>1</xdr:col>
      <xdr:colOff>299357</xdr:colOff>
      <xdr:row>7</xdr:row>
      <xdr:rowOff>244928</xdr:rowOff>
    </xdr:from>
    <xdr:to>
      <xdr:col>21</xdr:col>
      <xdr:colOff>108856</xdr:colOff>
      <xdr:row>15</xdr:row>
      <xdr:rowOff>68036</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462643" y="2871107"/>
          <a:ext cx="10096499" cy="13335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259638</xdr:colOff>
      <xdr:row>6</xdr:row>
      <xdr:rowOff>55127</xdr:rowOff>
    </xdr:from>
    <xdr:to>
      <xdr:col>31</xdr:col>
      <xdr:colOff>560294</xdr:colOff>
      <xdr:row>18</xdr:row>
      <xdr:rowOff>392206</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11129344" y="2968656"/>
          <a:ext cx="5186421" cy="3934168"/>
        </a:xfrm>
        <a:prstGeom prst="wedgeRectCallout">
          <a:avLst>
            <a:gd name="adj1" fmla="val -29517"/>
            <a:gd name="adj2" fmla="val -67412"/>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lang="ja-JP" altLang="ja-JP" sz="1100">
              <a:solidFill>
                <a:schemeClr val="dk1"/>
              </a:solidFill>
              <a:effectLst/>
              <a:latin typeface="Meiryo UI" panose="020B0604030504040204" pitchFamily="50" charset="-128"/>
              <a:ea typeface="Meiryo UI" panose="020B0604030504040204" pitchFamily="50" charset="-128"/>
              <a:cs typeface="+mn-cs"/>
            </a:rPr>
            <a:t>商社リーグ主幹事</a:t>
          </a:r>
          <a:r>
            <a:rPr lang="en-US" altLang="ja-JP" sz="1100">
              <a:solidFill>
                <a:schemeClr val="dk1"/>
              </a:solidFill>
              <a:effectLst/>
              <a:latin typeface="Meiryo UI" panose="020B0604030504040204" pitchFamily="50" charset="-128"/>
              <a:ea typeface="Meiryo UI" panose="020B0604030504040204" pitchFamily="50" charset="-128"/>
              <a:cs typeface="+mn-cs"/>
            </a:rPr>
            <a:t>    </a:t>
          </a:r>
          <a:r>
            <a:rPr lang="ja-JP" altLang="ja-JP" sz="1100">
              <a:solidFill>
                <a:schemeClr val="dk1"/>
              </a:solidFill>
              <a:effectLst/>
              <a:latin typeface="Meiryo UI" panose="020B0604030504040204" pitchFamily="50" charset="-128"/>
              <a:ea typeface="Meiryo UI" panose="020B0604030504040204" pitchFamily="50" charset="-128"/>
              <a:cs typeface="+mn-cs"/>
            </a:rPr>
            <a:t>　</a:t>
          </a:r>
          <a:r>
            <a:rPr lang="ja-JP" altLang="en-US" sz="1100">
              <a:solidFill>
                <a:schemeClr val="dk1"/>
              </a:solidFill>
              <a:effectLst/>
              <a:latin typeface="Meiryo UI" panose="020B0604030504040204" pitchFamily="50" charset="-128"/>
              <a:ea typeface="Meiryo UI" panose="020B0604030504040204" pitchFamily="50" charset="-128"/>
              <a:cs typeface="+mn-cs"/>
            </a:rPr>
            <a:t>山田様、小坂様、森様、中江様</a:t>
          </a:r>
          <a:endParaRPr lang="ja-JP" altLang="ja-JP">
            <a:effectLst/>
            <a:latin typeface="Meiryo UI" panose="020B0604030504040204" pitchFamily="50" charset="-128"/>
            <a:ea typeface="Meiryo UI" panose="020B0604030504040204" pitchFamily="50" charset="-128"/>
          </a:endParaRPr>
        </a:p>
        <a:p>
          <a:r>
            <a:rPr lang="ja-JP" altLang="ja-JP" sz="1100">
              <a:solidFill>
                <a:schemeClr val="dk1"/>
              </a:solidFill>
              <a:effectLst/>
              <a:latin typeface="Meiryo UI" panose="020B0604030504040204" pitchFamily="50" charset="-128"/>
              <a:ea typeface="Meiryo UI" panose="020B0604030504040204" pitchFamily="50" charset="-128"/>
              <a:cs typeface="+mn-cs"/>
            </a:rPr>
            <a:t>集計担当チーム　　　</a:t>
          </a:r>
          <a:r>
            <a:rPr lang="en-US" altLang="ja-JP" sz="1100">
              <a:solidFill>
                <a:schemeClr val="dk1"/>
              </a:solidFill>
              <a:effectLst/>
              <a:latin typeface="Meiryo UI" panose="020B0604030504040204" pitchFamily="50" charset="-128"/>
              <a:ea typeface="Meiryo UI" panose="020B0604030504040204" pitchFamily="50" charset="-128"/>
              <a:cs typeface="+mn-cs"/>
            </a:rPr>
            <a:t>  </a:t>
          </a:r>
          <a:r>
            <a:rPr lang="ja-JP" altLang="en-US" sz="1100">
              <a:solidFill>
                <a:schemeClr val="dk1"/>
              </a:solidFill>
              <a:effectLst/>
              <a:latin typeface="Meiryo UI" panose="020B0604030504040204" pitchFamily="50" charset="-128"/>
              <a:ea typeface="Meiryo UI" panose="020B0604030504040204" pitchFamily="50" charset="-128"/>
              <a:cs typeface="+mn-cs"/>
            </a:rPr>
            <a:t>佐藤様、中井様、篠田様、小池様</a:t>
          </a:r>
          <a:endParaRPr lang="ja-JP" altLang="ja-JP">
            <a:effectLst/>
            <a:latin typeface="Meiryo UI" panose="020B0604030504040204" pitchFamily="50" charset="-128"/>
            <a:ea typeface="Meiryo UI" panose="020B0604030504040204" pitchFamily="50" charset="-128"/>
          </a:endParaRPr>
        </a:p>
        <a:p>
          <a:r>
            <a:rPr lang="ja-JP" altLang="ja-JP" sz="1100">
              <a:solidFill>
                <a:schemeClr val="dk1"/>
              </a:solidFill>
              <a:effectLst/>
              <a:latin typeface="Meiryo UI" panose="020B0604030504040204" pitchFamily="50" charset="-128"/>
              <a:ea typeface="Meiryo UI" panose="020B0604030504040204" pitchFamily="50" charset="-128"/>
              <a:cs typeface="+mn-cs"/>
            </a:rPr>
            <a:t>審判担当チーム　　　</a:t>
          </a:r>
          <a:r>
            <a:rPr lang="en-US" altLang="ja-JP" sz="1100">
              <a:solidFill>
                <a:schemeClr val="dk1"/>
              </a:solidFill>
              <a:effectLst/>
              <a:latin typeface="Meiryo UI" panose="020B0604030504040204" pitchFamily="50" charset="-128"/>
              <a:ea typeface="Meiryo UI" panose="020B0604030504040204" pitchFamily="50" charset="-128"/>
              <a:cs typeface="+mn-cs"/>
            </a:rPr>
            <a:t>  </a:t>
          </a:r>
          <a:r>
            <a:rPr lang="ja-JP" altLang="ja-JP" sz="1100">
              <a:solidFill>
                <a:schemeClr val="dk1"/>
              </a:solidFill>
              <a:effectLst/>
              <a:latin typeface="Meiryo UI" panose="020B0604030504040204" pitchFamily="50" charset="-128"/>
              <a:ea typeface="Meiryo UI" panose="020B0604030504040204" pitchFamily="50" charset="-128"/>
              <a:cs typeface="+mn-cs"/>
            </a:rPr>
            <a:t>代表者様</a:t>
          </a:r>
          <a:endParaRPr lang="ja-JP" altLang="ja-JP">
            <a:effectLst/>
            <a:latin typeface="Meiryo UI" panose="020B0604030504040204" pitchFamily="50" charset="-128"/>
            <a:ea typeface="Meiryo UI" panose="020B0604030504040204" pitchFamily="50" charset="-128"/>
          </a:endParaRPr>
        </a:p>
        <a:p>
          <a:r>
            <a:rPr lang="ja-JP" altLang="ja-JP" sz="1100">
              <a:solidFill>
                <a:schemeClr val="dk1"/>
              </a:solidFill>
              <a:effectLst/>
              <a:latin typeface="Meiryo UI" panose="020B0604030504040204" pitchFamily="50" charset="-128"/>
              <a:ea typeface="Meiryo UI" panose="020B0604030504040204" pitchFamily="50" charset="-128"/>
              <a:cs typeface="+mn-cs"/>
            </a:rPr>
            <a:t>○○サッカー部　　　　 代表者様</a:t>
          </a:r>
          <a:endParaRPr lang="ja-JP" altLang="ja-JP">
            <a:effectLst/>
            <a:latin typeface="Meiryo UI" panose="020B0604030504040204" pitchFamily="50" charset="-128"/>
            <a:ea typeface="Meiryo UI" panose="020B0604030504040204" pitchFamily="50" charset="-128"/>
          </a:endParaRPr>
        </a:p>
        <a:p>
          <a:r>
            <a:rPr lang="ja-JP" altLang="ja-JP" sz="1100">
              <a:solidFill>
                <a:schemeClr val="dk1"/>
              </a:solidFill>
              <a:effectLst/>
              <a:latin typeface="Meiryo UI" panose="020B0604030504040204" pitchFamily="50" charset="-128"/>
              <a:ea typeface="Meiryo UI" panose="020B0604030504040204" pitchFamily="50" charset="-128"/>
              <a:cs typeface="+mn-cs"/>
            </a:rPr>
            <a:t>××サッカー部　　　　 代表者様</a:t>
          </a:r>
          <a:endParaRPr lang="ja-JP" altLang="ja-JP">
            <a:effectLst/>
            <a:latin typeface="Meiryo UI" panose="020B0604030504040204" pitchFamily="50" charset="-128"/>
            <a:ea typeface="Meiryo UI" panose="020B0604030504040204" pitchFamily="50" charset="-128"/>
          </a:endParaRPr>
        </a:p>
        <a:p>
          <a:r>
            <a:rPr lang="en-US" altLang="ja-JP" sz="1100">
              <a:solidFill>
                <a:schemeClr val="dk1"/>
              </a:solidFill>
              <a:effectLst/>
              <a:latin typeface="Meiryo UI" panose="020B0604030504040204" pitchFamily="50" charset="-128"/>
              <a:ea typeface="Meiryo UI" panose="020B0604030504040204" pitchFamily="50" charset="-128"/>
              <a:cs typeface="+mn-cs"/>
            </a:rPr>
            <a:t> </a:t>
          </a:r>
          <a:endParaRPr lang="ja-JP" altLang="ja-JP">
            <a:effectLst/>
            <a:latin typeface="Meiryo UI" panose="020B0604030504040204" pitchFamily="50" charset="-128"/>
            <a:ea typeface="Meiryo UI" panose="020B0604030504040204" pitchFamily="50" charset="-128"/>
          </a:endParaRPr>
        </a:p>
        <a:p>
          <a:r>
            <a:rPr lang="ja-JP" altLang="ja-JP" sz="1100">
              <a:solidFill>
                <a:schemeClr val="dk1"/>
              </a:solidFill>
              <a:effectLst/>
              <a:latin typeface="Meiryo UI" panose="020B0604030504040204" pitchFamily="50" charset="-128"/>
              <a:ea typeface="Meiryo UI" panose="020B0604030504040204" pitchFamily="50" charset="-128"/>
              <a:cs typeface="+mn-cs"/>
            </a:rPr>
            <a:t>平素よりお世話になっております。</a:t>
          </a:r>
          <a:endParaRPr lang="ja-JP" altLang="ja-JP">
            <a:effectLst/>
            <a:latin typeface="Meiryo UI" panose="020B0604030504040204" pitchFamily="50" charset="-128"/>
            <a:ea typeface="Meiryo UI" panose="020B0604030504040204" pitchFamily="50" charset="-128"/>
          </a:endParaRPr>
        </a:p>
        <a:p>
          <a:r>
            <a:rPr lang="ja-JP" altLang="ja-JP" sz="1100">
              <a:solidFill>
                <a:schemeClr val="dk1"/>
              </a:solidFill>
              <a:effectLst/>
              <a:latin typeface="Meiryo UI" panose="020B0604030504040204" pitchFamily="50" charset="-128"/>
              <a:ea typeface="Meiryo UI" panose="020B0604030504040204" pitchFamily="50" charset="-128"/>
              <a:cs typeface="+mn-cs"/>
            </a:rPr>
            <a:t>掲題の件、</a:t>
          </a:r>
          <a:r>
            <a:rPr lang="en-US" altLang="ja-JP" sz="1100">
              <a:solidFill>
                <a:schemeClr val="dk1"/>
              </a:solidFill>
              <a:effectLst/>
              <a:latin typeface="Meiryo UI" panose="020B0604030504040204" pitchFamily="50" charset="-128"/>
              <a:ea typeface="Meiryo UI" panose="020B0604030504040204" pitchFamily="50" charset="-128"/>
              <a:cs typeface="+mn-cs"/>
            </a:rPr>
            <a:t>MC</a:t>
          </a:r>
          <a:r>
            <a:rPr lang="ja-JP" altLang="ja-JP" sz="1100">
              <a:solidFill>
                <a:schemeClr val="dk1"/>
              </a:solidFill>
              <a:effectLst/>
              <a:latin typeface="Meiryo UI" panose="020B0604030504040204" pitchFamily="50" charset="-128"/>
              <a:ea typeface="Meiryo UI" panose="020B0604030504040204" pitchFamily="50" charset="-128"/>
              <a:cs typeface="+mn-cs"/>
            </a:rPr>
            <a:t>報告書を添付にて提出致します。</a:t>
          </a:r>
          <a:endParaRPr lang="ja-JP" altLang="ja-JP">
            <a:effectLst/>
            <a:latin typeface="Meiryo UI" panose="020B0604030504040204" pitchFamily="50" charset="-128"/>
            <a:ea typeface="Meiryo UI" panose="020B0604030504040204" pitchFamily="50" charset="-128"/>
          </a:endParaRPr>
        </a:p>
        <a:p>
          <a:r>
            <a:rPr lang="ja-JP" altLang="ja-JP" sz="1100">
              <a:solidFill>
                <a:schemeClr val="dk1"/>
              </a:solidFill>
              <a:effectLst/>
              <a:latin typeface="Meiryo UI" panose="020B0604030504040204" pitchFamily="50" charset="-128"/>
              <a:ea typeface="Meiryo UI" panose="020B0604030504040204" pitchFamily="50" charset="-128"/>
              <a:cs typeface="+mn-cs"/>
            </a:rPr>
            <a:t>内容に不備があれば、試合の翌々営業日</a:t>
          </a:r>
          <a:r>
            <a:rPr lang="en-US" altLang="ja-JP" sz="1100">
              <a:solidFill>
                <a:schemeClr val="dk1"/>
              </a:solidFill>
              <a:effectLst/>
              <a:latin typeface="Meiryo UI" panose="020B0604030504040204" pitchFamily="50" charset="-128"/>
              <a:ea typeface="Meiryo UI" panose="020B0604030504040204" pitchFamily="50" charset="-128"/>
              <a:cs typeface="+mn-cs"/>
            </a:rPr>
            <a:t>13</a:t>
          </a:r>
          <a:r>
            <a:rPr lang="ja-JP" altLang="ja-JP" sz="1100">
              <a:solidFill>
                <a:schemeClr val="dk1"/>
              </a:solidFill>
              <a:effectLst/>
              <a:latin typeface="Meiryo UI" panose="020B0604030504040204" pitchFamily="50" charset="-128"/>
              <a:ea typeface="Meiryo UI" panose="020B0604030504040204" pitchFamily="50" charset="-128"/>
              <a:cs typeface="+mn-cs"/>
            </a:rPr>
            <a:t>時までにご指摘下さい</a:t>
          </a:r>
          <a:endParaRPr lang="ja-JP" altLang="ja-JP">
            <a:effectLst/>
            <a:latin typeface="Meiryo UI" panose="020B0604030504040204" pitchFamily="50" charset="-128"/>
            <a:ea typeface="Meiryo UI" panose="020B0604030504040204" pitchFamily="50" charset="-128"/>
          </a:endParaRPr>
        </a:p>
        <a:p>
          <a:r>
            <a:rPr lang="ja-JP" altLang="ja-JP" sz="1100">
              <a:solidFill>
                <a:schemeClr val="dk1"/>
              </a:solidFill>
              <a:effectLst/>
              <a:latin typeface="Meiryo UI" panose="020B0604030504040204" pitchFamily="50" charset="-128"/>
              <a:ea typeface="Meiryo UI" panose="020B0604030504040204" pitchFamily="50" charset="-128"/>
              <a:cs typeface="+mn-cs"/>
            </a:rPr>
            <a:t>（連絡が無い場合は添付をファイナル版と致します）。</a:t>
          </a:r>
          <a:endParaRPr lang="ja-JP" altLang="ja-JP">
            <a:effectLst/>
            <a:latin typeface="Meiryo UI" panose="020B0604030504040204" pitchFamily="50" charset="-128"/>
            <a:ea typeface="Meiryo UI" panose="020B0604030504040204" pitchFamily="50" charset="-128"/>
          </a:endParaRPr>
        </a:p>
        <a:p>
          <a:r>
            <a:rPr lang="ja-JP" altLang="ja-JP" sz="1100">
              <a:solidFill>
                <a:schemeClr val="dk1"/>
              </a:solidFill>
              <a:effectLst/>
              <a:latin typeface="Meiryo UI" panose="020B0604030504040204" pitchFamily="50" charset="-128"/>
              <a:ea typeface="Meiryo UI" panose="020B0604030504040204" pitchFamily="50" charset="-128"/>
              <a:cs typeface="+mn-cs"/>
            </a:rPr>
            <a:t>宜しくお願い申し上げます。</a:t>
          </a:r>
          <a:endParaRPr lang="ja-JP" altLang="ja-JP">
            <a:effectLst/>
            <a:latin typeface="Meiryo UI" panose="020B0604030504040204" pitchFamily="50" charset="-128"/>
            <a:ea typeface="Meiryo UI" panose="020B0604030504040204" pitchFamily="50" charset="-128"/>
          </a:endParaRPr>
        </a:p>
        <a:p>
          <a:r>
            <a:rPr lang="en-US" altLang="ja-JP" sz="1100">
              <a:solidFill>
                <a:schemeClr val="dk1"/>
              </a:solidFill>
              <a:effectLst/>
              <a:latin typeface="Meiryo UI" panose="020B0604030504040204" pitchFamily="50" charset="-128"/>
              <a:ea typeface="Meiryo UI" panose="020B0604030504040204" pitchFamily="50" charset="-128"/>
              <a:cs typeface="+mn-cs"/>
            </a:rPr>
            <a:t> </a:t>
          </a:r>
          <a:endParaRPr lang="ja-JP" altLang="ja-JP">
            <a:effectLst/>
            <a:latin typeface="Meiryo UI" panose="020B0604030504040204" pitchFamily="50" charset="-128"/>
            <a:ea typeface="Meiryo UI" panose="020B0604030504040204" pitchFamily="50" charset="-128"/>
          </a:endParaRPr>
        </a:p>
        <a:p>
          <a:r>
            <a:rPr lang="ja-JP" altLang="ja-JP" sz="1100">
              <a:solidFill>
                <a:schemeClr val="dk1"/>
              </a:solidFill>
              <a:effectLst/>
              <a:latin typeface="Meiryo UI" panose="020B0604030504040204" pitchFamily="50" charset="-128"/>
              <a:ea typeface="Meiryo UI" panose="020B0604030504040204" pitchFamily="50" charset="-128"/>
              <a:cs typeface="+mn-cs"/>
            </a:rPr>
            <a:t>△△サッカー部</a:t>
          </a:r>
          <a:endParaRPr lang="ja-JP" altLang="ja-JP">
            <a:effectLst/>
            <a:latin typeface="Meiryo UI" panose="020B0604030504040204" pitchFamily="50" charset="-128"/>
            <a:ea typeface="Meiryo UI" panose="020B0604030504040204" pitchFamily="50" charset="-128"/>
          </a:endParaRPr>
        </a:p>
        <a:p>
          <a:r>
            <a:rPr lang="ja-JP" altLang="ja-JP" sz="1100">
              <a:solidFill>
                <a:schemeClr val="dk1"/>
              </a:solidFill>
              <a:effectLst/>
              <a:latin typeface="Meiryo UI" panose="020B0604030504040204" pitchFamily="50" charset="-128"/>
              <a:ea typeface="Meiryo UI" panose="020B0604030504040204" pitchFamily="50" charset="-128"/>
              <a:cs typeface="+mn-cs"/>
            </a:rPr>
            <a:t>蹴球　太郎</a:t>
          </a:r>
          <a:endParaRPr lang="ja-JP" altLang="ja-JP">
            <a:effectLst/>
            <a:latin typeface="Meiryo UI" panose="020B0604030504040204" pitchFamily="50" charset="-128"/>
            <a:ea typeface="Meiryo UI" panose="020B0604030504040204" pitchFamily="50" charset="-128"/>
          </a:endParaRPr>
        </a:p>
        <a:p>
          <a:r>
            <a:rPr lang="en-US" altLang="ja-JP" sz="1100">
              <a:solidFill>
                <a:schemeClr val="dk1"/>
              </a:solidFill>
              <a:effectLst/>
              <a:latin typeface="Meiryo UI" panose="020B0604030504040204" pitchFamily="50" charset="-128"/>
              <a:ea typeface="Meiryo UI" panose="020B0604030504040204" pitchFamily="50" charset="-128"/>
              <a:cs typeface="+mn-cs"/>
            </a:rPr>
            <a:t>TEL</a:t>
          </a:r>
          <a:r>
            <a:rPr lang="ja-JP" altLang="ja-JP" sz="1100">
              <a:solidFill>
                <a:schemeClr val="dk1"/>
              </a:solidFill>
              <a:effectLst/>
              <a:latin typeface="Meiryo UI" panose="020B0604030504040204" pitchFamily="50" charset="-128"/>
              <a:ea typeface="Meiryo UI" panose="020B0604030504040204" pitchFamily="50" charset="-128"/>
              <a:cs typeface="+mn-cs"/>
            </a:rPr>
            <a:t>：</a:t>
          </a:r>
          <a:endParaRPr lang="ja-JP" altLang="ja-JP">
            <a:effectLst/>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302559</xdr:colOff>
      <xdr:row>0</xdr:row>
      <xdr:rowOff>0</xdr:rowOff>
    </xdr:from>
    <xdr:to>
      <xdr:col>30</xdr:col>
      <xdr:colOff>174489</xdr:colOff>
      <xdr:row>5</xdr:row>
      <xdr:rowOff>40822</xdr:rowOff>
    </xdr:to>
    <xdr:sp macro="" textlink="">
      <xdr:nvSpPr>
        <xdr:cNvPr id="15" name="円形吹き出し 9">
          <a:extLst>
            <a:ext uri="{FF2B5EF4-FFF2-40B4-BE49-F238E27FC236}">
              <a16:creationId xmlns:a16="http://schemas.microsoft.com/office/drawing/2014/main" id="{EF941B5B-000C-46F0-8926-F88961D54BA0}"/>
            </a:ext>
          </a:extLst>
        </xdr:cNvPr>
        <xdr:cNvSpPr/>
      </xdr:nvSpPr>
      <xdr:spPr>
        <a:xfrm>
          <a:off x="8426824" y="0"/>
          <a:ext cx="6819577" cy="2472498"/>
        </a:xfrm>
        <a:prstGeom prst="wedgeEllipseCallout">
          <a:avLst>
            <a:gd name="adj1" fmla="val -58493"/>
            <a:gd name="adj2" fmla="val -12442"/>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400" b="1">
              <a:latin typeface="Meiryo UI" panose="020B0604030504040204" pitchFamily="50" charset="-128"/>
              <a:ea typeface="Meiryo UI" panose="020B0604030504040204" pitchFamily="50" charset="-128"/>
            </a:rPr>
            <a:t>左記宛先には主幹事チーム・集計担当を入れております。審判チームと対戦チームの代表者は別シートのチーム名簿にある代表者</a:t>
          </a:r>
          <a:r>
            <a:rPr kumimoji="1" lang="en-US" altLang="ja-JP" sz="1400" b="1">
              <a:latin typeface="Meiryo UI" panose="020B0604030504040204" pitchFamily="50" charset="-128"/>
              <a:ea typeface="Meiryo UI" panose="020B0604030504040204" pitchFamily="50" charset="-128"/>
            </a:rPr>
            <a:t>5</a:t>
          </a:r>
          <a:r>
            <a:rPr kumimoji="1" lang="ja-JP" altLang="en-US" sz="1400" b="1">
              <a:latin typeface="Meiryo UI" panose="020B0604030504040204" pitchFamily="50" charset="-128"/>
              <a:ea typeface="Meiryo UI" panose="020B0604030504040204" pitchFamily="50" charset="-128"/>
            </a:rPr>
            <a:t>人を入れて下さい。件名は「</a:t>
          </a:r>
          <a:r>
            <a:rPr kumimoji="1" lang="en-US" altLang="ja-JP" sz="1400" b="1">
              <a:latin typeface="Meiryo UI" panose="020B0604030504040204" pitchFamily="50" charset="-128"/>
              <a:ea typeface="Meiryo UI" panose="020B0604030504040204" pitchFamily="50" charset="-128"/>
            </a:rPr>
            <a:t>MC</a:t>
          </a:r>
          <a:r>
            <a:rPr kumimoji="1" lang="ja-JP" altLang="en-US" sz="1400" b="1">
              <a:latin typeface="Meiryo UI" panose="020B0604030504040204" pitchFamily="50" charset="-128"/>
              <a:ea typeface="Meiryo UI" panose="020B0604030504040204" pitchFamily="50" charset="-128"/>
            </a:rPr>
            <a:t>報告書提出＿</a:t>
          </a:r>
          <a:r>
            <a:rPr kumimoji="1" lang="en-US" altLang="ja-JP" sz="1400" b="1">
              <a:latin typeface="Meiryo UI" panose="020B0604030504040204" pitchFamily="50" charset="-128"/>
              <a:ea typeface="Meiryo UI" panose="020B0604030504040204" pitchFamily="50" charset="-128"/>
            </a:rPr>
            <a:t>xx vs xx yyyy/mm/dd</a:t>
          </a:r>
          <a:r>
            <a:rPr kumimoji="1" lang="ja-JP" altLang="en-US" sz="1400" b="1">
              <a:latin typeface="Meiryo UI" panose="020B0604030504040204" pitchFamily="50" charset="-128"/>
              <a:ea typeface="Meiryo UI" panose="020B0604030504040204" pitchFamily="50" charset="-128"/>
            </a:rPr>
            <a:t>」にてお願いします</a:t>
          </a:r>
        </a:p>
      </xdr:txBody>
    </xdr:sp>
    <xdr:clientData/>
  </xdr:twoCellAnchor>
  <xdr:twoCellAnchor>
    <xdr:from>
      <xdr:col>19</xdr:col>
      <xdr:colOff>40822</xdr:colOff>
      <xdr:row>32</xdr:row>
      <xdr:rowOff>122464</xdr:rowOff>
    </xdr:from>
    <xdr:to>
      <xdr:col>24</xdr:col>
      <xdr:colOff>190500</xdr:colOff>
      <xdr:row>41</xdr:row>
      <xdr:rowOff>40821</xdr:rowOff>
    </xdr:to>
    <xdr:sp macro="" textlink="">
      <xdr:nvSpPr>
        <xdr:cNvPr id="2" name="円形吹き出し 4">
          <a:extLst>
            <a:ext uri="{FF2B5EF4-FFF2-40B4-BE49-F238E27FC236}">
              <a16:creationId xmlns:a16="http://schemas.microsoft.com/office/drawing/2014/main" id="{45FBC9A2-4E39-4931-9C6E-074E250B38C5}"/>
            </a:ext>
          </a:extLst>
        </xdr:cNvPr>
        <xdr:cNvSpPr/>
      </xdr:nvSpPr>
      <xdr:spPr>
        <a:xfrm>
          <a:off x="9584872" y="10314214"/>
          <a:ext cx="2311853" cy="1975757"/>
        </a:xfrm>
        <a:prstGeom prst="wedgeEllipseCallout">
          <a:avLst>
            <a:gd name="adj1" fmla="val -76974"/>
            <a:gd name="adj2" fmla="val -47823"/>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lnSpc>
              <a:spcPts val="1700"/>
            </a:lnSpc>
          </a:pPr>
          <a:r>
            <a:rPr kumimoji="1" lang="ja-JP" altLang="en-US" sz="1400"/>
            <a:t>フルネームを記入するセルは、</a:t>
          </a:r>
          <a:r>
            <a:rPr kumimoji="1" lang="en-US" altLang="ja-JP" sz="1400"/>
            <a:t>3</a:t>
          </a:r>
          <a:r>
            <a:rPr kumimoji="1" lang="ja-JP" altLang="en-US" sz="1400"/>
            <a:t>シート目以降の「チームデータ」より引用できるようにします。</a:t>
          </a:r>
        </a:p>
      </xdr:txBody>
    </xdr:sp>
    <xdr:clientData/>
  </xdr:twoCellAnchor>
  <xdr:twoCellAnchor>
    <xdr:from>
      <xdr:col>22</xdr:col>
      <xdr:colOff>133350</xdr:colOff>
      <xdr:row>130</xdr:row>
      <xdr:rowOff>200025</xdr:rowOff>
    </xdr:from>
    <xdr:to>
      <xdr:col>27</xdr:col>
      <xdr:colOff>390525</xdr:colOff>
      <xdr:row>138</xdr:row>
      <xdr:rowOff>323850</xdr:rowOff>
    </xdr:to>
    <xdr:sp macro="" textlink="">
      <xdr:nvSpPr>
        <xdr:cNvPr id="3" name="円形吹き出し 6">
          <a:extLst>
            <a:ext uri="{FF2B5EF4-FFF2-40B4-BE49-F238E27FC236}">
              <a16:creationId xmlns:a16="http://schemas.microsoft.com/office/drawing/2014/main" id="{E42189F6-9155-4230-B92C-60A878AAA83B}"/>
            </a:ext>
          </a:extLst>
        </xdr:cNvPr>
        <xdr:cNvSpPr>
          <a:spLocks noChangeArrowheads="1"/>
        </xdr:cNvSpPr>
      </xdr:nvSpPr>
      <xdr:spPr bwMode="auto">
        <a:xfrm>
          <a:off x="10963275" y="34299525"/>
          <a:ext cx="2419350" cy="1676400"/>
        </a:xfrm>
        <a:prstGeom prst="wedgeEllipseCallout">
          <a:avLst>
            <a:gd name="adj1" fmla="val -71653"/>
            <a:gd name="adj2" fmla="val -11931"/>
          </a:avLst>
        </a:prstGeom>
        <a:gradFill rotWithShape="1">
          <a:gsLst>
            <a:gs pos="0">
              <a:srgbClr val="FFA2A1"/>
            </a:gs>
            <a:gs pos="35001">
              <a:srgbClr val="FFBEBD"/>
            </a:gs>
            <a:gs pos="100000">
              <a:srgbClr val="FFE5E5"/>
            </a:gs>
          </a:gsLst>
          <a:lin ang="16200000" scaled="1"/>
        </a:gradFill>
        <a:ln w="9525" algn="ctr">
          <a:solidFill>
            <a:srgbClr val="BE4B48"/>
          </a:solidFill>
          <a:miter lim="800000"/>
          <a:headEnd/>
          <a:tailEnd/>
        </a:ln>
        <a:effectLst>
          <a:outerShdw blurRad="40000" dist="20000" dir="5400000" rotWithShape="0">
            <a:srgbClr val="000000">
              <a:alpha val="37999"/>
            </a:srgbClr>
          </a:outerShdw>
        </a:effectLst>
      </xdr:spPr>
      <xdr:txBody>
        <a:bodyPr vertOverflow="clip" wrap="square" lIns="27432" tIns="18288"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フルネームを記入するセルは、</a:t>
          </a:r>
          <a:r>
            <a:rPr lang="en-US" altLang="ja-JP" sz="1400" b="0" i="0" u="none" strike="noStrike" baseline="0">
              <a:solidFill>
                <a:srgbClr val="000000"/>
              </a:solidFill>
              <a:latin typeface="Calibri"/>
              <a:ea typeface="+mn-ea"/>
              <a:cs typeface="Calibri"/>
            </a:rPr>
            <a:t>3</a:t>
          </a:r>
          <a:r>
            <a:rPr lang="ja-JP" altLang="en-US" sz="1400" b="0" i="0" u="none" strike="noStrike" baseline="0">
              <a:solidFill>
                <a:srgbClr val="000000"/>
              </a:solidFill>
              <a:latin typeface="ＭＳ Ｐゴシック"/>
              <a:ea typeface="ＭＳ Ｐゴシック"/>
            </a:rPr>
            <a:t>シート目以降の「チームデータ」より引用できるようにします。</a:t>
          </a:r>
        </a:p>
      </xdr:txBody>
    </xdr:sp>
    <xdr:clientData/>
  </xdr:twoCellAnchor>
  <xdr:twoCellAnchor>
    <xdr:from>
      <xdr:col>21</xdr:col>
      <xdr:colOff>326571</xdr:colOff>
      <xdr:row>22</xdr:row>
      <xdr:rowOff>185057</xdr:rowOff>
    </xdr:from>
    <xdr:to>
      <xdr:col>27</xdr:col>
      <xdr:colOff>68035</xdr:colOff>
      <xdr:row>31</xdr:row>
      <xdr:rowOff>103414</xdr:rowOff>
    </xdr:to>
    <xdr:sp macro="" textlink="">
      <xdr:nvSpPr>
        <xdr:cNvPr id="4" name="円形吹き出し 7">
          <a:extLst>
            <a:ext uri="{FF2B5EF4-FFF2-40B4-BE49-F238E27FC236}">
              <a16:creationId xmlns:a16="http://schemas.microsoft.com/office/drawing/2014/main" id="{DADD3347-EB61-4342-B129-CABC51786DF6}"/>
            </a:ext>
          </a:extLst>
        </xdr:cNvPr>
        <xdr:cNvSpPr/>
      </xdr:nvSpPr>
      <xdr:spPr>
        <a:xfrm>
          <a:off x="10804071" y="8085204"/>
          <a:ext cx="2285199" cy="1935416"/>
        </a:xfrm>
        <a:prstGeom prst="wedgeEllipseCallout">
          <a:avLst>
            <a:gd name="adj1" fmla="val -76974"/>
            <a:gd name="adj2" fmla="val -47823"/>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lnSpc>
              <a:spcPts val="1700"/>
            </a:lnSpc>
          </a:pPr>
          <a:r>
            <a:rPr kumimoji="1" lang="ja-JP" altLang="en-US" sz="1400"/>
            <a:t>フルネームを記入するセルは、</a:t>
          </a:r>
          <a:r>
            <a:rPr kumimoji="1" lang="en-US" altLang="ja-JP" sz="1400"/>
            <a:t>3</a:t>
          </a:r>
          <a:r>
            <a:rPr kumimoji="1" lang="ja-JP" altLang="en-US" sz="1400"/>
            <a:t>シート目以降の「チームデータ」より引用できるようにします。</a:t>
          </a:r>
        </a:p>
      </xdr:txBody>
    </xdr:sp>
    <xdr:clientData/>
  </xdr:twoCellAnchor>
  <xdr:twoCellAnchor>
    <xdr:from>
      <xdr:col>9</xdr:col>
      <xdr:colOff>27215</xdr:colOff>
      <xdr:row>38</xdr:row>
      <xdr:rowOff>163287</xdr:rowOff>
    </xdr:from>
    <xdr:to>
      <xdr:col>12</xdr:col>
      <xdr:colOff>163286</xdr:colOff>
      <xdr:row>47</xdr:row>
      <xdr:rowOff>81644</xdr:rowOff>
    </xdr:to>
    <xdr:sp macro="" textlink="">
      <xdr:nvSpPr>
        <xdr:cNvPr id="5" name="円形吹き出し 8">
          <a:extLst>
            <a:ext uri="{FF2B5EF4-FFF2-40B4-BE49-F238E27FC236}">
              <a16:creationId xmlns:a16="http://schemas.microsoft.com/office/drawing/2014/main" id="{033D95AC-1BA7-492A-AC8E-F89A54D531A0}"/>
            </a:ext>
          </a:extLst>
        </xdr:cNvPr>
        <xdr:cNvSpPr/>
      </xdr:nvSpPr>
      <xdr:spPr>
        <a:xfrm>
          <a:off x="4554391" y="11649316"/>
          <a:ext cx="2321219" cy="1935416"/>
        </a:xfrm>
        <a:prstGeom prst="wedgeEllipseCallout">
          <a:avLst>
            <a:gd name="adj1" fmla="val 17178"/>
            <a:gd name="adj2" fmla="val -104966"/>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lnSpc>
              <a:spcPts val="1700"/>
            </a:lnSpc>
          </a:pPr>
          <a:r>
            <a:rPr kumimoji="1" lang="ja-JP" altLang="en-US" sz="1400"/>
            <a:t>フルネームを記入するセルは、</a:t>
          </a:r>
          <a:r>
            <a:rPr kumimoji="1" lang="en-US" altLang="ja-JP" sz="1400"/>
            <a:t>3</a:t>
          </a:r>
          <a:r>
            <a:rPr kumimoji="1" lang="ja-JP" altLang="en-US" sz="1400"/>
            <a:t>シート目以降の「チームデータ」より引用できるようにします。</a:t>
          </a:r>
        </a:p>
      </xdr:txBody>
    </xdr:sp>
    <xdr:clientData/>
  </xdr:twoCellAnchor>
  <xdr:twoCellAnchor>
    <xdr:from>
      <xdr:col>1</xdr:col>
      <xdr:colOff>299357</xdr:colOff>
      <xdr:row>7</xdr:row>
      <xdr:rowOff>244928</xdr:rowOff>
    </xdr:from>
    <xdr:to>
      <xdr:col>21</xdr:col>
      <xdr:colOff>108856</xdr:colOff>
      <xdr:row>15</xdr:row>
      <xdr:rowOff>68036</xdr:rowOff>
    </xdr:to>
    <xdr:sp macro="" textlink="">
      <xdr:nvSpPr>
        <xdr:cNvPr id="6" name="角丸四角形 11">
          <a:extLst>
            <a:ext uri="{FF2B5EF4-FFF2-40B4-BE49-F238E27FC236}">
              <a16:creationId xmlns:a16="http://schemas.microsoft.com/office/drawing/2014/main" id="{F404037C-6B70-441D-B58F-37EB2FC67638}"/>
            </a:ext>
          </a:extLst>
        </xdr:cNvPr>
        <xdr:cNvSpPr/>
      </xdr:nvSpPr>
      <xdr:spPr>
        <a:xfrm>
          <a:off x="461282" y="3578678"/>
          <a:ext cx="10086974" cy="1366158"/>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58511</xdr:colOff>
      <xdr:row>65</xdr:row>
      <xdr:rowOff>8164</xdr:rowOff>
    </xdr:from>
    <xdr:to>
      <xdr:col>25</xdr:col>
      <xdr:colOff>210911</xdr:colOff>
      <xdr:row>74</xdr:row>
      <xdr:rowOff>81663</xdr:rowOff>
    </xdr:to>
    <xdr:sp macro="" textlink="">
      <xdr:nvSpPr>
        <xdr:cNvPr id="7" name="円形吹き出し 5">
          <a:extLst>
            <a:ext uri="{FF2B5EF4-FFF2-40B4-BE49-F238E27FC236}">
              <a16:creationId xmlns:a16="http://schemas.microsoft.com/office/drawing/2014/main" id="{D93A579E-7D95-4845-9D5E-FA36DC4DE4CA}"/>
            </a:ext>
          </a:extLst>
        </xdr:cNvPr>
        <xdr:cNvSpPr>
          <a:spLocks noChangeArrowheads="1"/>
        </xdr:cNvSpPr>
      </xdr:nvSpPr>
      <xdr:spPr bwMode="auto">
        <a:xfrm>
          <a:off x="9412061" y="17972314"/>
          <a:ext cx="2933700" cy="1902299"/>
        </a:xfrm>
        <a:prstGeom prst="wedgeEllipseCallout">
          <a:avLst>
            <a:gd name="adj1" fmla="val -71611"/>
            <a:gd name="adj2" fmla="val 6000"/>
          </a:avLst>
        </a:prstGeom>
        <a:gradFill rotWithShape="1">
          <a:gsLst>
            <a:gs pos="0">
              <a:srgbClr val="FFA2A1"/>
            </a:gs>
            <a:gs pos="35001">
              <a:srgbClr val="FFBEBD"/>
            </a:gs>
            <a:gs pos="100000">
              <a:srgbClr val="FFE5E5"/>
            </a:gs>
          </a:gsLst>
          <a:lin ang="16200000" scaled="1"/>
        </a:gradFill>
        <a:ln w="9525" algn="ctr">
          <a:solidFill>
            <a:srgbClr val="BE4B48"/>
          </a:solidFill>
          <a:miter lim="800000"/>
          <a:headEnd/>
          <a:tailEnd/>
        </a:ln>
        <a:effectLst>
          <a:outerShdw blurRad="40000" dist="20000" dir="5400000" rotWithShape="0">
            <a:srgbClr val="000000">
              <a:alpha val="37999"/>
            </a:srgbClr>
          </a:outerShdw>
        </a:effectLst>
      </xdr:spPr>
      <xdr:txBody>
        <a:bodyPr vertOverflow="clip" wrap="square" lIns="27432" tIns="18288"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記入必須項目です。</a:t>
          </a:r>
        </a:p>
        <a:p>
          <a:pPr algn="l" rtl="0">
            <a:lnSpc>
              <a:spcPts val="1700"/>
            </a:lnSpc>
            <a:defRPr sz="1000"/>
          </a:pPr>
          <a:r>
            <a:rPr lang="ja-JP" altLang="en-US" sz="1400" b="0" i="0" u="none" strike="noStrike" baseline="0">
              <a:solidFill>
                <a:srgbClr val="000000"/>
              </a:solidFill>
              <a:latin typeface="ＭＳ Ｐゴシック"/>
              <a:ea typeface="ＭＳ Ｐゴシック"/>
            </a:rPr>
            <a:t>特に特筆事項無ければ、「特筆事項無し」と記載下さい。</a:t>
          </a:r>
        </a:p>
        <a:p>
          <a:pPr algn="l" rtl="0">
            <a:lnSpc>
              <a:spcPts val="1700"/>
            </a:lnSpc>
            <a:defRPr sz="1000"/>
          </a:pPr>
          <a:r>
            <a:rPr lang="ja-JP" altLang="en-US" sz="1400" b="0" i="0" u="none" strike="noStrike" baseline="0">
              <a:solidFill>
                <a:srgbClr val="000000"/>
              </a:solidFill>
              <a:latin typeface="ＭＳ Ｐゴシック"/>
              <a:ea typeface="ＭＳ Ｐゴシック"/>
            </a:rPr>
            <a:t>空欄の場合は減点対象となります。</a:t>
          </a:r>
        </a:p>
      </xdr:txBody>
    </xdr:sp>
    <xdr:clientData/>
  </xdr:twoCellAnchor>
  <xdr:twoCellAnchor>
    <xdr:from>
      <xdr:col>6</xdr:col>
      <xdr:colOff>704850</xdr:colOff>
      <xdr:row>18</xdr:row>
      <xdr:rowOff>561975</xdr:rowOff>
    </xdr:from>
    <xdr:to>
      <xdr:col>10</xdr:col>
      <xdr:colOff>295275</xdr:colOff>
      <xdr:row>22</xdr:row>
      <xdr:rowOff>193222</xdr:rowOff>
    </xdr:to>
    <xdr:sp macro="" textlink="">
      <xdr:nvSpPr>
        <xdr:cNvPr id="8" name="円形吹き出し 12">
          <a:extLst>
            <a:ext uri="{FF2B5EF4-FFF2-40B4-BE49-F238E27FC236}">
              <a16:creationId xmlns:a16="http://schemas.microsoft.com/office/drawing/2014/main" id="{0AC0F06F-4394-42F3-8B8D-D35CA04954B9}"/>
            </a:ext>
          </a:extLst>
        </xdr:cNvPr>
        <xdr:cNvSpPr>
          <a:spLocks noChangeArrowheads="1"/>
        </xdr:cNvSpPr>
      </xdr:nvSpPr>
      <xdr:spPr bwMode="auto">
        <a:xfrm>
          <a:off x="3305175" y="7067550"/>
          <a:ext cx="2076450" cy="1031422"/>
        </a:xfrm>
        <a:prstGeom prst="wedgeEllipseCallout">
          <a:avLst>
            <a:gd name="adj1" fmla="val 40366"/>
            <a:gd name="adj2" fmla="val 65741"/>
          </a:avLst>
        </a:prstGeom>
        <a:gradFill rotWithShape="1">
          <a:gsLst>
            <a:gs pos="0">
              <a:srgbClr val="FFA2A1"/>
            </a:gs>
            <a:gs pos="35001">
              <a:srgbClr val="FFBEBD"/>
            </a:gs>
            <a:gs pos="100000">
              <a:srgbClr val="FFE5E5"/>
            </a:gs>
          </a:gsLst>
          <a:lin ang="16200000" scaled="1"/>
        </a:gradFill>
        <a:ln w="9525" algn="ctr">
          <a:solidFill>
            <a:srgbClr val="BE4B48"/>
          </a:solidFill>
          <a:miter lim="800000"/>
          <a:headEnd/>
          <a:tailEnd/>
        </a:ln>
        <a:effectLst>
          <a:outerShdw dist="20000" dir="5400000" rotWithShape="0">
            <a:srgbClr val="000000">
              <a:alpha val="37999"/>
            </a:srgbClr>
          </a:outerShdw>
        </a:effec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会場は正式名称で記入下さい。</a:t>
          </a:r>
        </a:p>
      </xdr:txBody>
    </xdr:sp>
    <xdr:clientData/>
  </xdr:twoCellAnchor>
  <xdr:twoCellAnchor>
    <xdr:from>
      <xdr:col>0</xdr:col>
      <xdr:colOff>123825</xdr:colOff>
      <xdr:row>18</xdr:row>
      <xdr:rowOff>371475</xdr:rowOff>
    </xdr:from>
    <xdr:to>
      <xdr:col>6</xdr:col>
      <xdr:colOff>57150</xdr:colOff>
      <xdr:row>22</xdr:row>
      <xdr:rowOff>0</xdr:rowOff>
    </xdr:to>
    <xdr:sp macro="" textlink="">
      <xdr:nvSpPr>
        <xdr:cNvPr id="9" name="円形吹き出し 12">
          <a:extLst>
            <a:ext uri="{FF2B5EF4-FFF2-40B4-BE49-F238E27FC236}">
              <a16:creationId xmlns:a16="http://schemas.microsoft.com/office/drawing/2014/main" id="{1552B2D2-F47E-47BC-9BCD-1896D4E6C88D}"/>
            </a:ext>
          </a:extLst>
        </xdr:cNvPr>
        <xdr:cNvSpPr>
          <a:spLocks noChangeArrowheads="1"/>
        </xdr:cNvSpPr>
      </xdr:nvSpPr>
      <xdr:spPr bwMode="auto">
        <a:xfrm>
          <a:off x="123825" y="6877050"/>
          <a:ext cx="2533650" cy="1028700"/>
        </a:xfrm>
        <a:prstGeom prst="wedgeEllipseCallout">
          <a:avLst>
            <a:gd name="adj1" fmla="val 23310"/>
            <a:gd name="adj2" fmla="val 85185"/>
          </a:avLst>
        </a:prstGeom>
        <a:gradFill rotWithShape="1">
          <a:gsLst>
            <a:gs pos="0">
              <a:srgbClr val="FFA2A1"/>
            </a:gs>
            <a:gs pos="35001">
              <a:srgbClr val="FFBEBD"/>
            </a:gs>
            <a:gs pos="100000">
              <a:srgbClr val="FFE5E5"/>
            </a:gs>
          </a:gsLst>
          <a:lin ang="16200000" scaled="1"/>
        </a:gradFill>
        <a:ln w="9525" algn="ctr">
          <a:solidFill>
            <a:srgbClr val="BE4B48"/>
          </a:solidFill>
          <a:miter lim="800000"/>
          <a:headEnd/>
          <a:tailEnd/>
        </a:ln>
        <a:effectLst>
          <a:outerShdw dist="20000" dir="5400000" rotWithShape="0">
            <a:srgbClr val="000000">
              <a:alpha val="37999"/>
            </a:srgbClr>
          </a:outerShdw>
        </a:effec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試合日時及び開始時間を記入下さい。</a:t>
          </a:r>
        </a:p>
      </xdr:txBody>
    </xdr:sp>
    <xdr:clientData/>
  </xdr:twoCellAnchor>
  <xdr:twoCellAnchor>
    <xdr:from>
      <xdr:col>1</xdr:col>
      <xdr:colOff>517071</xdr:colOff>
      <xdr:row>0</xdr:row>
      <xdr:rowOff>47619</xdr:rowOff>
    </xdr:from>
    <xdr:to>
      <xdr:col>6</xdr:col>
      <xdr:colOff>727983</xdr:colOff>
      <xdr:row>4</xdr:row>
      <xdr:rowOff>299357</xdr:rowOff>
    </xdr:to>
    <xdr:sp macro="" textlink="">
      <xdr:nvSpPr>
        <xdr:cNvPr id="10" name="右矢印 18">
          <a:extLst>
            <a:ext uri="{FF2B5EF4-FFF2-40B4-BE49-F238E27FC236}">
              <a16:creationId xmlns:a16="http://schemas.microsoft.com/office/drawing/2014/main" id="{B96E1A49-C307-4697-81EE-8C281F1A320E}"/>
            </a:ext>
          </a:extLst>
        </xdr:cNvPr>
        <xdr:cNvSpPr/>
      </xdr:nvSpPr>
      <xdr:spPr>
        <a:xfrm>
          <a:off x="678996" y="47619"/>
          <a:ext cx="2649312" cy="2318663"/>
        </a:xfrm>
        <a:prstGeom prst="righ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2800">
              <a:latin typeface="HGP創英角ﾎﾟｯﾌﾟ体" pitchFamily="50" charset="-128"/>
              <a:ea typeface="HGP創英角ﾎﾟｯﾌﾟ体" pitchFamily="50" charset="-128"/>
            </a:rPr>
            <a:t>提出へ進む</a:t>
          </a:r>
          <a:endParaRPr kumimoji="1" lang="en-US" altLang="ja-JP" sz="2800">
            <a:latin typeface="HGP創英角ﾎﾟｯﾌﾟ体" pitchFamily="50" charset="-128"/>
            <a:ea typeface="HGP創英角ﾎﾟｯﾌﾟ体" pitchFamily="50" charset="-128"/>
          </a:endParaRPr>
        </a:p>
      </xdr:txBody>
    </xdr:sp>
    <xdr:clientData/>
  </xdr:twoCellAnchor>
  <xdr:twoCellAnchor>
    <xdr:from>
      <xdr:col>19</xdr:col>
      <xdr:colOff>21167</xdr:colOff>
      <xdr:row>44</xdr:row>
      <xdr:rowOff>84668</xdr:rowOff>
    </xdr:from>
    <xdr:to>
      <xdr:col>28</xdr:col>
      <xdr:colOff>74084</xdr:colOff>
      <xdr:row>52</xdr:row>
      <xdr:rowOff>158177</xdr:rowOff>
    </xdr:to>
    <xdr:sp macro="" textlink="">
      <xdr:nvSpPr>
        <xdr:cNvPr id="13" name="円形吹き出し 15">
          <a:extLst>
            <a:ext uri="{FF2B5EF4-FFF2-40B4-BE49-F238E27FC236}">
              <a16:creationId xmlns:a16="http://schemas.microsoft.com/office/drawing/2014/main" id="{069468A1-D3AD-47F5-AA18-7B53235359C0}"/>
            </a:ext>
          </a:extLst>
        </xdr:cNvPr>
        <xdr:cNvSpPr/>
      </xdr:nvSpPr>
      <xdr:spPr>
        <a:xfrm>
          <a:off x="9565217" y="13019618"/>
          <a:ext cx="4186767" cy="2054709"/>
        </a:xfrm>
        <a:prstGeom prst="wedgeEllipseCallout">
          <a:avLst>
            <a:gd name="adj1" fmla="val -52602"/>
            <a:gd name="adj2" fmla="val -37160"/>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rtl="0">
            <a:defRPr sz="1000"/>
          </a:pPr>
          <a:r>
            <a:rPr lang="ja-JP" altLang="en-US" sz="1400" b="0" i="0" u="none" strike="noStrike" baseline="0">
              <a:solidFill>
                <a:srgbClr val="000000"/>
              </a:solidFill>
              <a:latin typeface="ＭＳ Ｐゴシック"/>
              <a:ea typeface="+mn-ea"/>
            </a:rPr>
            <a:t>フルネームを記入するセルは、</a:t>
          </a:r>
          <a:r>
            <a:rPr lang="en-US" altLang="ja-JP" sz="1400" b="0" i="0" u="none" strike="noStrike" baseline="0">
              <a:solidFill>
                <a:srgbClr val="000000"/>
              </a:solidFill>
              <a:latin typeface="ＭＳ Ｐゴシック"/>
              <a:ea typeface="+mn-ea"/>
            </a:rPr>
            <a:t>3</a:t>
          </a:r>
          <a:r>
            <a:rPr lang="ja-JP" altLang="en-US" sz="1400" b="0" i="0" u="none" strike="noStrike" baseline="0">
              <a:solidFill>
                <a:srgbClr val="000000"/>
              </a:solidFill>
              <a:latin typeface="ＭＳ Ｐゴシック"/>
              <a:ea typeface="+mn-ea"/>
            </a:rPr>
            <a:t>シート目以降の「チームデータ」より引用できるようにします。</a:t>
          </a:r>
        </a:p>
        <a:p>
          <a:pPr algn="l" rtl="0">
            <a:defRPr sz="1000"/>
          </a:pPr>
          <a:r>
            <a:rPr lang="ja-JP" altLang="en-US" sz="1400" b="0" i="0" u="none" strike="noStrike" baseline="0">
              <a:solidFill>
                <a:srgbClr val="000000"/>
              </a:solidFill>
              <a:latin typeface="ＭＳ Ｐゴシック"/>
              <a:ea typeface="ＭＳ Ｐゴシック"/>
            </a:rPr>
            <a:t>警告・退場者が</a:t>
          </a:r>
          <a:r>
            <a:rPr lang="en-US" altLang="ja-JP" sz="1400" b="0" i="0" u="none" strike="noStrike" baseline="0">
              <a:solidFill>
                <a:srgbClr val="000000"/>
              </a:solidFill>
              <a:latin typeface="ＭＳ Ｐゴシック"/>
              <a:ea typeface="ＭＳ Ｐゴシック"/>
            </a:rPr>
            <a:t>1</a:t>
          </a:r>
          <a:r>
            <a:rPr lang="ja-JP" altLang="en-US" sz="1400" b="0" i="0" u="none" strike="noStrike" baseline="0">
              <a:solidFill>
                <a:srgbClr val="000000"/>
              </a:solidFill>
              <a:latin typeface="ＭＳ Ｐゴシック"/>
              <a:ea typeface="ＭＳ Ｐゴシック"/>
            </a:rPr>
            <a:t>名を超える場合は、セルに直接氏名を入力下さい。</a:t>
          </a:r>
        </a:p>
      </xdr:txBody>
    </xdr:sp>
    <xdr:clientData/>
  </xdr:twoCellAnchor>
  <xdr:twoCellAnchor>
    <xdr:from>
      <xdr:col>22</xdr:col>
      <xdr:colOff>133350</xdr:colOff>
      <xdr:row>130</xdr:row>
      <xdr:rowOff>200025</xdr:rowOff>
    </xdr:from>
    <xdr:to>
      <xdr:col>27</xdr:col>
      <xdr:colOff>390525</xdr:colOff>
      <xdr:row>138</xdr:row>
      <xdr:rowOff>323850</xdr:rowOff>
    </xdr:to>
    <xdr:sp macro="" textlink="">
      <xdr:nvSpPr>
        <xdr:cNvPr id="14" name="円形吹き出し 6">
          <a:extLst>
            <a:ext uri="{FF2B5EF4-FFF2-40B4-BE49-F238E27FC236}">
              <a16:creationId xmlns:a16="http://schemas.microsoft.com/office/drawing/2014/main" id="{EEB407FB-70A0-4EEF-AF11-F21E282B8AC7}"/>
            </a:ext>
          </a:extLst>
        </xdr:cNvPr>
        <xdr:cNvSpPr>
          <a:spLocks noChangeArrowheads="1"/>
        </xdr:cNvSpPr>
      </xdr:nvSpPr>
      <xdr:spPr bwMode="auto">
        <a:xfrm>
          <a:off x="10963275" y="34299525"/>
          <a:ext cx="2419350" cy="1676400"/>
        </a:xfrm>
        <a:prstGeom prst="wedgeEllipseCallout">
          <a:avLst>
            <a:gd name="adj1" fmla="val -71653"/>
            <a:gd name="adj2" fmla="val -11931"/>
          </a:avLst>
        </a:prstGeom>
        <a:gradFill rotWithShape="1">
          <a:gsLst>
            <a:gs pos="0">
              <a:srgbClr val="FFA2A1"/>
            </a:gs>
            <a:gs pos="35001">
              <a:srgbClr val="FFBEBD"/>
            </a:gs>
            <a:gs pos="100000">
              <a:srgbClr val="FFE5E5"/>
            </a:gs>
          </a:gsLst>
          <a:lin ang="16200000" scaled="1"/>
        </a:gradFill>
        <a:ln w="9525" algn="ctr">
          <a:solidFill>
            <a:srgbClr val="BE4B48"/>
          </a:solidFill>
          <a:miter lim="800000"/>
          <a:headEnd/>
          <a:tailEnd/>
        </a:ln>
        <a:effectLst>
          <a:outerShdw blurRad="40000" dist="20000" dir="5400000" rotWithShape="0">
            <a:srgbClr val="000000">
              <a:alpha val="37999"/>
            </a:srgbClr>
          </a:outerShdw>
        </a:effectLst>
      </xdr:spPr>
      <xdr:txBody>
        <a:bodyPr vertOverflow="clip" wrap="square" lIns="27432" tIns="18288"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フルネームを記入するセルは、</a:t>
          </a:r>
          <a:r>
            <a:rPr lang="en-US" altLang="ja-JP" sz="1400" b="0" i="0" u="none" strike="noStrike" baseline="0">
              <a:solidFill>
                <a:srgbClr val="000000"/>
              </a:solidFill>
              <a:latin typeface="Calibri"/>
              <a:ea typeface="+mn-ea"/>
              <a:cs typeface="Calibri"/>
            </a:rPr>
            <a:t>3</a:t>
          </a:r>
          <a:r>
            <a:rPr lang="ja-JP" altLang="en-US" sz="1400" b="0" i="0" u="none" strike="noStrike" baseline="0">
              <a:solidFill>
                <a:srgbClr val="000000"/>
              </a:solidFill>
              <a:latin typeface="ＭＳ Ｐゴシック"/>
              <a:ea typeface="ＭＳ Ｐゴシック"/>
            </a:rPr>
            <a:t>シート目以降の「チームデータ」より引用できるようにします。</a:t>
          </a:r>
        </a:p>
      </xdr:txBody>
    </xdr:sp>
    <xdr:clientData/>
  </xdr:twoCellAnchor>
  <xdr:twoCellAnchor>
    <xdr:from>
      <xdr:col>13</xdr:col>
      <xdr:colOff>272142</xdr:colOff>
      <xdr:row>34</xdr:row>
      <xdr:rowOff>108858</xdr:rowOff>
    </xdr:from>
    <xdr:to>
      <xdr:col>18</xdr:col>
      <xdr:colOff>190499</xdr:colOff>
      <xdr:row>43</xdr:row>
      <xdr:rowOff>27215</xdr:rowOff>
    </xdr:to>
    <xdr:sp macro="" textlink="">
      <xdr:nvSpPr>
        <xdr:cNvPr id="16" name="円形吹き出し 21">
          <a:extLst>
            <a:ext uri="{FF2B5EF4-FFF2-40B4-BE49-F238E27FC236}">
              <a16:creationId xmlns:a16="http://schemas.microsoft.com/office/drawing/2014/main" id="{F78D40A8-9FBC-48EB-86B5-836A40EC4C3F}"/>
            </a:ext>
          </a:extLst>
        </xdr:cNvPr>
        <xdr:cNvSpPr/>
      </xdr:nvSpPr>
      <xdr:spPr>
        <a:xfrm>
          <a:off x="7215867" y="10757808"/>
          <a:ext cx="2328182" cy="1975757"/>
        </a:xfrm>
        <a:prstGeom prst="wedgeEllipseCallout">
          <a:avLst>
            <a:gd name="adj1" fmla="val -92763"/>
            <a:gd name="adj2" fmla="val -8319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lnSpc>
              <a:spcPts val="1700"/>
            </a:lnSpc>
          </a:pPr>
          <a:r>
            <a:rPr kumimoji="1" lang="ja-JP" altLang="en-US" sz="1400"/>
            <a:t>フルネームを記入するセルは、</a:t>
          </a:r>
          <a:r>
            <a:rPr kumimoji="1" lang="en-US" altLang="ja-JP" sz="1400"/>
            <a:t>3</a:t>
          </a:r>
          <a:r>
            <a:rPr kumimoji="1" lang="ja-JP" altLang="en-US" sz="1400"/>
            <a:t>シート目以降の「チームデータ」より引用できるようにします。</a:t>
          </a:r>
        </a:p>
      </xdr:txBody>
    </xdr:sp>
    <xdr:clientData/>
  </xdr:twoCellAnchor>
  <xdr:twoCellAnchor>
    <xdr:from>
      <xdr:col>1</xdr:col>
      <xdr:colOff>299357</xdr:colOff>
      <xdr:row>7</xdr:row>
      <xdr:rowOff>244928</xdr:rowOff>
    </xdr:from>
    <xdr:to>
      <xdr:col>21</xdr:col>
      <xdr:colOff>108856</xdr:colOff>
      <xdr:row>15</xdr:row>
      <xdr:rowOff>68036</xdr:rowOff>
    </xdr:to>
    <xdr:sp macro="" textlink="">
      <xdr:nvSpPr>
        <xdr:cNvPr id="17" name="角丸四角形 22">
          <a:extLst>
            <a:ext uri="{FF2B5EF4-FFF2-40B4-BE49-F238E27FC236}">
              <a16:creationId xmlns:a16="http://schemas.microsoft.com/office/drawing/2014/main" id="{3BE94241-B08D-4E43-B579-1F902E255B2F}"/>
            </a:ext>
          </a:extLst>
        </xdr:cNvPr>
        <xdr:cNvSpPr/>
      </xdr:nvSpPr>
      <xdr:spPr>
        <a:xfrm>
          <a:off x="461282" y="3578678"/>
          <a:ext cx="10086974" cy="1366158"/>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58511</xdr:colOff>
      <xdr:row>65</xdr:row>
      <xdr:rowOff>8164</xdr:rowOff>
    </xdr:from>
    <xdr:to>
      <xdr:col>25</xdr:col>
      <xdr:colOff>210911</xdr:colOff>
      <xdr:row>74</xdr:row>
      <xdr:rowOff>81663</xdr:rowOff>
    </xdr:to>
    <xdr:sp macro="" textlink="">
      <xdr:nvSpPr>
        <xdr:cNvPr id="18" name="円形吹き出し 5">
          <a:extLst>
            <a:ext uri="{FF2B5EF4-FFF2-40B4-BE49-F238E27FC236}">
              <a16:creationId xmlns:a16="http://schemas.microsoft.com/office/drawing/2014/main" id="{E64C9AE2-D41D-4194-9369-A3447D40F028}"/>
            </a:ext>
          </a:extLst>
        </xdr:cNvPr>
        <xdr:cNvSpPr>
          <a:spLocks noChangeArrowheads="1"/>
        </xdr:cNvSpPr>
      </xdr:nvSpPr>
      <xdr:spPr bwMode="auto">
        <a:xfrm>
          <a:off x="9412061" y="17972314"/>
          <a:ext cx="2933700" cy="1902299"/>
        </a:xfrm>
        <a:prstGeom prst="wedgeEllipseCallout">
          <a:avLst>
            <a:gd name="adj1" fmla="val -71611"/>
            <a:gd name="adj2" fmla="val 6000"/>
          </a:avLst>
        </a:prstGeom>
        <a:gradFill rotWithShape="1">
          <a:gsLst>
            <a:gs pos="0">
              <a:srgbClr val="FFA2A1"/>
            </a:gs>
            <a:gs pos="35001">
              <a:srgbClr val="FFBEBD"/>
            </a:gs>
            <a:gs pos="100000">
              <a:srgbClr val="FFE5E5"/>
            </a:gs>
          </a:gsLst>
          <a:lin ang="16200000" scaled="1"/>
        </a:gradFill>
        <a:ln w="9525" algn="ctr">
          <a:solidFill>
            <a:srgbClr val="BE4B48"/>
          </a:solidFill>
          <a:miter lim="800000"/>
          <a:headEnd/>
          <a:tailEnd/>
        </a:ln>
        <a:effectLst>
          <a:outerShdw blurRad="40000" dist="20000" dir="5400000" rotWithShape="0">
            <a:srgbClr val="000000">
              <a:alpha val="37999"/>
            </a:srgbClr>
          </a:outerShdw>
        </a:effectLst>
      </xdr:spPr>
      <xdr:txBody>
        <a:bodyPr vertOverflow="clip" wrap="square" lIns="27432" tIns="18288"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記入必須項目です。</a:t>
          </a:r>
        </a:p>
        <a:p>
          <a:pPr algn="l" rtl="0">
            <a:lnSpc>
              <a:spcPts val="1700"/>
            </a:lnSpc>
            <a:defRPr sz="1000"/>
          </a:pPr>
          <a:r>
            <a:rPr lang="ja-JP" altLang="en-US" sz="1400" b="0" i="0" u="none" strike="noStrike" baseline="0">
              <a:solidFill>
                <a:srgbClr val="000000"/>
              </a:solidFill>
              <a:latin typeface="ＭＳ Ｐゴシック"/>
              <a:ea typeface="ＭＳ Ｐゴシック"/>
            </a:rPr>
            <a:t>特に特筆事項無ければ、「該当無し」と記載下さい。</a:t>
          </a:r>
        </a:p>
        <a:p>
          <a:pPr algn="l" rtl="0">
            <a:lnSpc>
              <a:spcPts val="1700"/>
            </a:lnSpc>
            <a:defRPr sz="1000"/>
          </a:pPr>
          <a:r>
            <a:rPr lang="ja-JP" altLang="en-US" sz="1400" b="0" i="0" u="none" strike="noStrike" baseline="0">
              <a:solidFill>
                <a:srgbClr val="000000"/>
              </a:solidFill>
              <a:latin typeface="ＭＳ Ｐゴシック"/>
              <a:ea typeface="ＭＳ Ｐゴシック"/>
            </a:rPr>
            <a:t>空欄の場合は減点対象となります。</a:t>
          </a:r>
        </a:p>
      </xdr:txBody>
    </xdr:sp>
    <xdr:clientData/>
  </xdr:twoCellAnchor>
  <xdr:twoCellAnchor>
    <xdr:from>
      <xdr:col>1</xdr:col>
      <xdr:colOff>243568</xdr:colOff>
      <xdr:row>34</xdr:row>
      <xdr:rowOff>57149</xdr:rowOff>
    </xdr:from>
    <xdr:to>
      <xdr:col>6</xdr:col>
      <xdr:colOff>129268</xdr:colOff>
      <xdr:row>42</xdr:row>
      <xdr:rowOff>202745</xdr:rowOff>
    </xdr:to>
    <xdr:sp macro="" textlink="">
      <xdr:nvSpPr>
        <xdr:cNvPr id="19" name="円形吹き出し 12">
          <a:extLst>
            <a:ext uri="{FF2B5EF4-FFF2-40B4-BE49-F238E27FC236}">
              <a16:creationId xmlns:a16="http://schemas.microsoft.com/office/drawing/2014/main" id="{50261B85-D8D4-4276-8E54-263C243A917E}"/>
            </a:ext>
          </a:extLst>
        </xdr:cNvPr>
        <xdr:cNvSpPr>
          <a:spLocks noChangeArrowheads="1"/>
        </xdr:cNvSpPr>
      </xdr:nvSpPr>
      <xdr:spPr bwMode="auto">
        <a:xfrm>
          <a:off x="400450" y="10646708"/>
          <a:ext cx="2328583" cy="1938537"/>
        </a:xfrm>
        <a:prstGeom prst="wedgeEllipseCallout">
          <a:avLst>
            <a:gd name="adj1" fmla="val 86861"/>
            <a:gd name="adj2" fmla="val -140602"/>
          </a:avLst>
        </a:prstGeom>
        <a:gradFill rotWithShape="1">
          <a:gsLst>
            <a:gs pos="0">
              <a:srgbClr val="FFA2A1"/>
            </a:gs>
            <a:gs pos="35001">
              <a:srgbClr val="FFBEBD"/>
            </a:gs>
            <a:gs pos="100000">
              <a:srgbClr val="FFE5E5"/>
            </a:gs>
          </a:gsLst>
          <a:lin ang="16200000" scaled="1"/>
        </a:gradFill>
        <a:ln w="9525" algn="ctr">
          <a:solidFill>
            <a:srgbClr val="BE4B48"/>
          </a:solidFill>
          <a:miter lim="800000"/>
          <a:headEnd/>
          <a:tailEnd/>
        </a:ln>
        <a:effectLst>
          <a:outerShdw dist="20000" dir="5400000" rotWithShape="0">
            <a:srgbClr val="000000">
              <a:alpha val="37999"/>
            </a:srgbClr>
          </a:outerShdw>
        </a:effec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得点数に間違いがあれば</a:t>
          </a:r>
          <a:r>
            <a:rPr lang="en-US" altLang="ja-JP" sz="1400" b="0" i="0" u="none" strike="noStrike" baseline="0">
              <a:solidFill>
                <a:srgbClr val="000000"/>
              </a:solidFill>
              <a:latin typeface="Calibri"/>
            </a:rPr>
            <a:t>"NG"</a:t>
          </a:r>
          <a:r>
            <a:rPr lang="ja-JP" altLang="en-US" sz="1400" b="0" i="0" u="none" strike="noStrike" baseline="0">
              <a:solidFill>
                <a:srgbClr val="000000"/>
              </a:solidFill>
              <a:latin typeface="ＭＳ Ｐゴシック"/>
              <a:ea typeface="ＭＳ Ｐゴシック"/>
            </a:rPr>
            <a:t>と表示されますので、こちらが</a:t>
          </a:r>
          <a:r>
            <a:rPr lang="en-US" altLang="ja-JP" sz="1400" b="0" i="0" u="none" strike="noStrike" baseline="0">
              <a:solidFill>
                <a:srgbClr val="000000"/>
              </a:solidFill>
              <a:latin typeface="Calibri"/>
            </a:rPr>
            <a:t>"OK"</a:t>
          </a:r>
          <a:r>
            <a:rPr lang="ja-JP" altLang="en-US" sz="1400" b="0" i="0" u="none" strike="noStrike" baseline="0">
              <a:solidFill>
                <a:srgbClr val="000000"/>
              </a:solidFill>
              <a:latin typeface="ＭＳ Ｐゴシック"/>
              <a:ea typeface="ＭＳ Ｐゴシック"/>
            </a:rPr>
            <a:t>となっていることをご確認下さい。</a:t>
          </a:r>
        </a:p>
      </xdr:txBody>
    </xdr:sp>
    <xdr:clientData/>
  </xdr:twoCellAnchor>
  <xdr:twoCellAnchor>
    <xdr:from>
      <xdr:col>1</xdr:col>
      <xdr:colOff>517071</xdr:colOff>
      <xdr:row>0</xdr:row>
      <xdr:rowOff>47619</xdr:rowOff>
    </xdr:from>
    <xdr:to>
      <xdr:col>6</xdr:col>
      <xdr:colOff>727983</xdr:colOff>
      <xdr:row>4</xdr:row>
      <xdr:rowOff>299357</xdr:rowOff>
    </xdr:to>
    <xdr:sp macro="" textlink="">
      <xdr:nvSpPr>
        <xdr:cNvPr id="22" name="右矢印 27">
          <a:extLst>
            <a:ext uri="{FF2B5EF4-FFF2-40B4-BE49-F238E27FC236}">
              <a16:creationId xmlns:a16="http://schemas.microsoft.com/office/drawing/2014/main" id="{4426C268-CB5E-4F5F-B01B-488174F3AE29}"/>
            </a:ext>
          </a:extLst>
        </xdr:cNvPr>
        <xdr:cNvSpPr/>
      </xdr:nvSpPr>
      <xdr:spPr>
        <a:xfrm>
          <a:off x="678996" y="47619"/>
          <a:ext cx="2649312" cy="2318663"/>
        </a:xfrm>
        <a:prstGeom prst="righ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2800">
              <a:latin typeface="HGP創英角ﾎﾟｯﾌﾟ体" pitchFamily="50" charset="-128"/>
              <a:ea typeface="HGP創英角ﾎﾟｯﾌﾟ体" pitchFamily="50" charset="-128"/>
            </a:rPr>
            <a:t>提出へ進む</a:t>
          </a:r>
          <a:endParaRPr kumimoji="1" lang="en-US" altLang="ja-JP" sz="2800">
            <a:latin typeface="HGP創英角ﾎﾟｯﾌﾟ体" pitchFamily="50" charset="-128"/>
            <a:ea typeface="HGP創英角ﾎﾟｯﾌﾟ体" pitchFamily="50" charset="-128"/>
          </a:endParaRPr>
        </a:p>
      </xdr:txBody>
    </xdr:sp>
    <xdr:clientData/>
  </xdr:twoCellAnchor>
  <xdr:twoCellAnchor>
    <xdr:from>
      <xdr:col>22</xdr:col>
      <xdr:colOff>231322</xdr:colOff>
      <xdr:row>6</xdr:row>
      <xdr:rowOff>42519</xdr:rowOff>
    </xdr:from>
    <xdr:to>
      <xdr:col>31</xdr:col>
      <xdr:colOff>515470</xdr:colOff>
      <xdr:row>18</xdr:row>
      <xdr:rowOff>392205</xdr:rowOff>
    </xdr:to>
    <xdr:sp macro="" textlink="">
      <xdr:nvSpPr>
        <xdr:cNvPr id="23" name="四角形吹き出し 28">
          <a:extLst>
            <a:ext uri="{FF2B5EF4-FFF2-40B4-BE49-F238E27FC236}">
              <a16:creationId xmlns:a16="http://schemas.microsoft.com/office/drawing/2014/main" id="{972565AA-DF24-483B-9BD5-2A037C77BA61}"/>
            </a:ext>
          </a:extLst>
        </xdr:cNvPr>
        <xdr:cNvSpPr/>
      </xdr:nvSpPr>
      <xdr:spPr>
        <a:xfrm>
          <a:off x="11101028" y="2956048"/>
          <a:ext cx="5169913" cy="3946775"/>
        </a:xfrm>
        <a:prstGeom prst="wedgeRectCallout">
          <a:avLst>
            <a:gd name="adj1" fmla="val -29966"/>
            <a:gd name="adj2" fmla="val -6832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商社リーグ主幹事</a:t>
          </a:r>
          <a:r>
            <a:rPr kumimoji="0" lang="en-US"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山田様、小坂様、森様、中江様</a:t>
          </a:r>
          <a:endParaRPr kumimoji="0" lang="ja-JP"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集計担当チーム　　　</a:t>
          </a:r>
          <a:r>
            <a:rPr kumimoji="0" lang="en-US"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佐藤様、中井様、篠田様、小池様</a:t>
          </a:r>
          <a:endParaRPr kumimoji="0" lang="ja-JP"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r>
            <a:rPr lang="ja-JP" altLang="ja-JP" sz="1100">
              <a:solidFill>
                <a:schemeClr val="dk1"/>
              </a:solidFill>
              <a:effectLst/>
              <a:latin typeface="Meiryo UI" panose="020B0604030504040204" pitchFamily="50" charset="-128"/>
              <a:ea typeface="Meiryo UI" panose="020B0604030504040204" pitchFamily="50" charset="-128"/>
              <a:cs typeface="+mn-cs"/>
            </a:rPr>
            <a:t>審判担当チーム　　　</a:t>
          </a:r>
          <a:r>
            <a:rPr lang="en-US" altLang="ja-JP" sz="1100">
              <a:solidFill>
                <a:schemeClr val="dk1"/>
              </a:solidFill>
              <a:effectLst/>
              <a:latin typeface="Meiryo UI" panose="020B0604030504040204" pitchFamily="50" charset="-128"/>
              <a:ea typeface="Meiryo UI" panose="020B0604030504040204" pitchFamily="50" charset="-128"/>
              <a:cs typeface="+mn-cs"/>
            </a:rPr>
            <a:t>  </a:t>
          </a:r>
          <a:r>
            <a:rPr lang="ja-JP" altLang="ja-JP" sz="1100">
              <a:solidFill>
                <a:schemeClr val="dk1"/>
              </a:solidFill>
              <a:effectLst/>
              <a:latin typeface="Meiryo UI" panose="020B0604030504040204" pitchFamily="50" charset="-128"/>
              <a:ea typeface="Meiryo UI" panose="020B0604030504040204" pitchFamily="50" charset="-128"/>
              <a:cs typeface="+mn-cs"/>
            </a:rPr>
            <a:t>代表者様</a:t>
          </a:r>
          <a:endParaRPr lang="ja-JP" altLang="ja-JP">
            <a:effectLst/>
            <a:latin typeface="Meiryo UI" panose="020B0604030504040204" pitchFamily="50" charset="-128"/>
            <a:ea typeface="Meiryo UI" panose="020B0604030504040204" pitchFamily="50" charset="-128"/>
          </a:endParaRPr>
        </a:p>
        <a:p>
          <a:r>
            <a:rPr lang="ja-JP" altLang="ja-JP" sz="1100">
              <a:solidFill>
                <a:schemeClr val="dk1"/>
              </a:solidFill>
              <a:effectLst/>
              <a:latin typeface="Meiryo UI" panose="020B0604030504040204" pitchFamily="50" charset="-128"/>
              <a:ea typeface="Meiryo UI" panose="020B0604030504040204" pitchFamily="50" charset="-128"/>
              <a:cs typeface="+mn-cs"/>
            </a:rPr>
            <a:t>○○サッカー部　　　　 代表者様</a:t>
          </a:r>
          <a:endParaRPr lang="ja-JP" altLang="ja-JP">
            <a:effectLst/>
            <a:latin typeface="Meiryo UI" panose="020B0604030504040204" pitchFamily="50" charset="-128"/>
            <a:ea typeface="Meiryo UI" panose="020B0604030504040204" pitchFamily="50" charset="-128"/>
          </a:endParaRPr>
        </a:p>
        <a:p>
          <a:r>
            <a:rPr lang="ja-JP" altLang="ja-JP" sz="1100">
              <a:solidFill>
                <a:schemeClr val="dk1"/>
              </a:solidFill>
              <a:effectLst/>
              <a:latin typeface="Meiryo UI" panose="020B0604030504040204" pitchFamily="50" charset="-128"/>
              <a:ea typeface="Meiryo UI" panose="020B0604030504040204" pitchFamily="50" charset="-128"/>
              <a:cs typeface="+mn-cs"/>
            </a:rPr>
            <a:t>××サッカー部　　　　 代表者様</a:t>
          </a:r>
          <a:endParaRPr lang="ja-JP" altLang="ja-JP">
            <a:effectLst/>
            <a:latin typeface="Meiryo UI" panose="020B0604030504040204" pitchFamily="50" charset="-128"/>
            <a:ea typeface="Meiryo UI" panose="020B0604030504040204" pitchFamily="50" charset="-128"/>
          </a:endParaRPr>
        </a:p>
        <a:p>
          <a:r>
            <a:rPr lang="en-US" altLang="ja-JP" sz="1100">
              <a:solidFill>
                <a:schemeClr val="dk1"/>
              </a:solidFill>
              <a:effectLst/>
              <a:latin typeface="Meiryo UI" panose="020B0604030504040204" pitchFamily="50" charset="-128"/>
              <a:ea typeface="Meiryo UI" panose="020B0604030504040204" pitchFamily="50" charset="-128"/>
              <a:cs typeface="+mn-cs"/>
            </a:rPr>
            <a:t> </a:t>
          </a:r>
          <a:endParaRPr lang="ja-JP" altLang="ja-JP">
            <a:effectLst/>
            <a:latin typeface="Meiryo UI" panose="020B0604030504040204" pitchFamily="50" charset="-128"/>
            <a:ea typeface="Meiryo UI" panose="020B0604030504040204" pitchFamily="50" charset="-128"/>
          </a:endParaRPr>
        </a:p>
        <a:p>
          <a:r>
            <a:rPr lang="ja-JP" altLang="ja-JP" sz="1100">
              <a:solidFill>
                <a:schemeClr val="dk1"/>
              </a:solidFill>
              <a:effectLst/>
              <a:latin typeface="Meiryo UI" panose="020B0604030504040204" pitchFamily="50" charset="-128"/>
              <a:ea typeface="Meiryo UI" panose="020B0604030504040204" pitchFamily="50" charset="-128"/>
              <a:cs typeface="+mn-cs"/>
            </a:rPr>
            <a:t>平素よりお世話になっております。</a:t>
          </a:r>
          <a:endParaRPr lang="ja-JP" altLang="ja-JP">
            <a:effectLst/>
            <a:latin typeface="Meiryo UI" panose="020B0604030504040204" pitchFamily="50" charset="-128"/>
            <a:ea typeface="Meiryo UI" panose="020B0604030504040204" pitchFamily="50" charset="-128"/>
          </a:endParaRPr>
        </a:p>
        <a:p>
          <a:r>
            <a:rPr lang="ja-JP" altLang="ja-JP" sz="1100">
              <a:solidFill>
                <a:schemeClr val="dk1"/>
              </a:solidFill>
              <a:effectLst/>
              <a:latin typeface="Meiryo UI" panose="020B0604030504040204" pitchFamily="50" charset="-128"/>
              <a:ea typeface="Meiryo UI" panose="020B0604030504040204" pitchFamily="50" charset="-128"/>
              <a:cs typeface="+mn-cs"/>
            </a:rPr>
            <a:t>掲題の件、</a:t>
          </a:r>
          <a:r>
            <a:rPr lang="en-US" altLang="ja-JP" sz="1100">
              <a:solidFill>
                <a:schemeClr val="dk1"/>
              </a:solidFill>
              <a:effectLst/>
              <a:latin typeface="Meiryo UI" panose="020B0604030504040204" pitchFamily="50" charset="-128"/>
              <a:ea typeface="Meiryo UI" panose="020B0604030504040204" pitchFamily="50" charset="-128"/>
              <a:cs typeface="+mn-cs"/>
            </a:rPr>
            <a:t>MC</a:t>
          </a:r>
          <a:r>
            <a:rPr lang="ja-JP" altLang="ja-JP" sz="1100">
              <a:solidFill>
                <a:schemeClr val="dk1"/>
              </a:solidFill>
              <a:effectLst/>
              <a:latin typeface="Meiryo UI" panose="020B0604030504040204" pitchFamily="50" charset="-128"/>
              <a:ea typeface="Meiryo UI" panose="020B0604030504040204" pitchFamily="50" charset="-128"/>
              <a:cs typeface="+mn-cs"/>
            </a:rPr>
            <a:t>報告書を添付にて提出致します。</a:t>
          </a:r>
          <a:endParaRPr lang="ja-JP" altLang="ja-JP">
            <a:effectLst/>
            <a:latin typeface="Meiryo UI" panose="020B0604030504040204" pitchFamily="50" charset="-128"/>
            <a:ea typeface="Meiryo UI" panose="020B0604030504040204" pitchFamily="50" charset="-128"/>
          </a:endParaRPr>
        </a:p>
        <a:p>
          <a:r>
            <a:rPr lang="ja-JP" altLang="ja-JP" sz="1100">
              <a:solidFill>
                <a:schemeClr val="dk1"/>
              </a:solidFill>
              <a:effectLst/>
              <a:latin typeface="Meiryo UI" panose="020B0604030504040204" pitchFamily="50" charset="-128"/>
              <a:ea typeface="Meiryo UI" panose="020B0604030504040204" pitchFamily="50" charset="-128"/>
              <a:cs typeface="+mn-cs"/>
            </a:rPr>
            <a:t>内容に不備があれば、試合の翌々営業日</a:t>
          </a:r>
          <a:r>
            <a:rPr lang="en-US" altLang="ja-JP" sz="1100">
              <a:solidFill>
                <a:schemeClr val="dk1"/>
              </a:solidFill>
              <a:effectLst/>
              <a:latin typeface="Meiryo UI" panose="020B0604030504040204" pitchFamily="50" charset="-128"/>
              <a:ea typeface="Meiryo UI" panose="020B0604030504040204" pitchFamily="50" charset="-128"/>
              <a:cs typeface="+mn-cs"/>
            </a:rPr>
            <a:t>13</a:t>
          </a:r>
          <a:r>
            <a:rPr lang="ja-JP" altLang="ja-JP" sz="1100">
              <a:solidFill>
                <a:schemeClr val="dk1"/>
              </a:solidFill>
              <a:effectLst/>
              <a:latin typeface="Meiryo UI" panose="020B0604030504040204" pitchFamily="50" charset="-128"/>
              <a:ea typeface="Meiryo UI" panose="020B0604030504040204" pitchFamily="50" charset="-128"/>
              <a:cs typeface="+mn-cs"/>
            </a:rPr>
            <a:t>時までにご指摘下さい</a:t>
          </a:r>
          <a:endParaRPr lang="ja-JP" altLang="ja-JP">
            <a:effectLst/>
            <a:latin typeface="Meiryo UI" panose="020B0604030504040204" pitchFamily="50" charset="-128"/>
            <a:ea typeface="Meiryo UI" panose="020B0604030504040204" pitchFamily="50" charset="-128"/>
          </a:endParaRPr>
        </a:p>
        <a:p>
          <a:r>
            <a:rPr lang="ja-JP" altLang="ja-JP" sz="1100">
              <a:solidFill>
                <a:schemeClr val="dk1"/>
              </a:solidFill>
              <a:effectLst/>
              <a:latin typeface="Meiryo UI" panose="020B0604030504040204" pitchFamily="50" charset="-128"/>
              <a:ea typeface="Meiryo UI" panose="020B0604030504040204" pitchFamily="50" charset="-128"/>
              <a:cs typeface="+mn-cs"/>
            </a:rPr>
            <a:t>（連絡が無い場合は添付をファイナル版と致します）。</a:t>
          </a:r>
          <a:endParaRPr lang="ja-JP" altLang="ja-JP">
            <a:effectLst/>
            <a:latin typeface="Meiryo UI" panose="020B0604030504040204" pitchFamily="50" charset="-128"/>
            <a:ea typeface="Meiryo UI" panose="020B0604030504040204" pitchFamily="50" charset="-128"/>
          </a:endParaRPr>
        </a:p>
        <a:p>
          <a:r>
            <a:rPr lang="ja-JP" altLang="ja-JP" sz="1100">
              <a:solidFill>
                <a:schemeClr val="dk1"/>
              </a:solidFill>
              <a:effectLst/>
              <a:latin typeface="Meiryo UI" panose="020B0604030504040204" pitchFamily="50" charset="-128"/>
              <a:ea typeface="Meiryo UI" panose="020B0604030504040204" pitchFamily="50" charset="-128"/>
              <a:cs typeface="+mn-cs"/>
            </a:rPr>
            <a:t>宜しくお願い申し上げます。</a:t>
          </a:r>
          <a:endParaRPr lang="ja-JP" altLang="ja-JP">
            <a:effectLst/>
            <a:latin typeface="Meiryo UI" panose="020B0604030504040204" pitchFamily="50" charset="-128"/>
            <a:ea typeface="Meiryo UI" panose="020B0604030504040204" pitchFamily="50" charset="-128"/>
          </a:endParaRPr>
        </a:p>
        <a:p>
          <a:r>
            <a:rPr lang="en-US" altLang="ja-JP" sz="1100">
              <a:solidFill>
                <a:schemeClr val="dk1"/>
              </a:solidFill>
              <a:effectLst/>
              <a:latin typeface="Meiryo UI" panose="020B0604030504040204" pitchFamily="50" charset="-128"/>
              <a:ea typeface="Meiryo UI" panose="020B0604030504040204" pitchFamily="50" charset="-128"/>
              <a:cs typeface="+mn-cs"/>
            </a:rPr>
            <a:t> </a:t>
          </a:r>
          <a:endParaRPr lang="ja-JP" altLang="ja-JP">
            <a:effectLst/>
            <a:latin typeface="Meiryo UI" panose="020B0604030504040204" pitchFamily="50" charset="-128"/>
            <a:ea typeface="Meiryo UI" panose="020B0604030504040204" pitchFamily="50" charset="-128"/>
          </a:endParaRPr>
        </a:p>
        <a:p>
          <a:r>
            <a:rPr lang="ja-JP" altLang="ja-JP" sz="1100">
              <a:solidFill>
                <a:schemeClr val="dk1"/>
              </a:solidFill>
              <a:effectLst/>
              <a:latin typeface="Meiryo UI" panose="020B0604030504040204" pitchFamily="50" charset="-128"/>
              <a:ea typeface="Meiryo UI" panose="020B0604030504040204" pitchFamily="50" charset="-128"/>
              <a:cs typeface="+mn-cs"/>
            </a:rPr>
            <a:t>△△サッカー部</a:t>
          </a:r>
          <a:endParaRPr lang="ja-JP" altLang="ja-JP">
            <a:effectLst/>
            <a:latin typeface="Meiryo UI" panose="020B0604030504040204" pitchFamily="50" charset="-128"/>
            <a:ea typeface="Meiryo UI" panose="020B0604030504040204" pitchFamily="50" charset="-128"/>
          </a:endParaRPr>
        </a:p>
        <a:p>
          <a:r>
            <a:rPr lang="ja-JP" altLang="ja-JP" sz="1100">
              <a:solidFill>
                <a:schemeClr val="dk1"/>
              </a:solidFill>
              <a:effectLst/>
              <a:latin typeface="Meiryo UI" panose="020B0604030504040204" pitchFamily="50" charset="-128"/>
              <a:ea typeface="Meiryo UI" panose="020B0604030504040204" pitchFamily="50" charset="-128"/>
              <a:cs typeface="+mn-cs"/>
            </a:rPr>
            <a:t>蹴球　太郎</a:t>
          </a:r>
          <a:endParaRPr lang="ja-JP" altLang="ja-JP">
            <a:effectLst/>
            <a:latin typeface="Meiryo UI" panose="020B0604030504040204" pitchFamily="50" charset="-128"/>
            <a:ea typeface="Meiryo UI" panose="020B0604030504040204" pitchFamily="50" charset="-128"/>
          </a:endParaRPr>
        </a:p>
        <a:p>
          <a:r>
            <a:rPr lang="en-US" altLang="ja-JP" sz="1100">
              <a:solidFill>
                <a:schemeClr val="dk1"/>
              </a:solidFill>
              <a:effectLst/>
              <a:latin typeface="Meiryo UI" panose="020B0604030504040204" pitchFamily="50" charset="-128"/>
              <a:ea typeface="Meiryo UI" panose="020B0604030504040204" pitchFamily="50" charset="-128"/>
              <a:cs typeface="+mn-cs"/>
            </a:rPr>
            <a:t>TEL</a:t>
          </a:r>
          <a:r>
            <a:rPr lang="ja-JP" altLang="ja-JP" sz="1100">
              <a:solidFill>
                <a:schemeClr val="dk1"/>
              </a:solidFill>
              <a:effectLst/>
              <a:latin typeface="Meiryo UI" panose="020B0604030504040204" pitchFamily="50" charset="-128"/>
              <a:ea typeface="Meiryo UI" panose="020B0604030504040204" pitchFamily="50" charset="-128"/>
              <a:cs typeface="+mn-cs"/>
            </a:rPr>
            <a:t>：</a:t>
          </a:r>
          <a:endParaRPr lang="ja-JP" altLang="ja-JP">
            <a:effectLst/>
            <a:latin typeface="Meiryo UI" panose="020B0604030504040204" pitchFamily="50" charset="-128"/>
            <a:ea typeface="Meiryo UI" panose="020B0604030504040204" pitchFamily="50" charset="-128"/>
          </a:endParaRPr>
        </a:p>
      </xdr:txBody>
    </xdr:sp>
    <xdr:clientData/>
  </xdr:twoCellAnchor>
  <xdr:twoCellAnchor>
    <xdr:from>
      <xdr:col>9</xdr:col>
      <xdr:colOff>320978</xdr:colOff>
      <xdr:row>109</xdr:row>
      <xdr:rowOff>79072</xdr:rowOff>
    </xdr:from>
    <xdr:to>
      <xdr:col>15</xdr:col>
      <xdr:colOff>81795</xdr:colOff>
      <xdr:row>114</xdr:row>
      <xdr:rowOff>201083</xdr:rowOff>
    </xdr:to>
    <xdr:sp macro="" textlink="">
      <xdr:nvSpPr>
        <xdr:cNvPr id="24" name="円形吹き出し 5">
          <a:extLst>
            <a:ext uri="{FF2B5EF4-FFF2-40B4-BE49-F238E27FC236}">
              <a16:creationId xmlns:a16="http://schemas.microsoft.com/office/drawing/2014/main" id="{55F3B4A0-3428-4B30-8890-063581A0A2B5}"/>
            </a:ext>
          </a:extLst>
        </xdr:cNvPr>
        <xdr:cNvSpPr>
          <a:spLocks noChangeArrowheads="1"/>
        </xdr:cNvSpPr>
      </xdr:nvSpPr>
      <xdr:spPr bwMode="auto">
        <a:xfrm>
          <a:off x="4835828" y="28901722"/>
          <a:ext cx="2951692" cy="1407886"/>
        </a:xfrm>
        <a:prstGeom prst="wedgeEllipseCallout">
          <a:avLst>
            <a:gd name="adj1" fmla="val -14140"/>
            <a:gd name="adj2" fmla="val -57003"/>
          </a:avLst>
        </a:prstGeom>
        <a:gradFill rotWithShape="1">
          <a:gsLst>
            <a:gs pos="0">
              <a:srgbClr val="FFA2A1"/>
            </a:gs>
            <a:gs pos="35001">
              <a:srgbClr val="FFBEBD"/>
            </a:gs>
            <a:gs pos="100000">
              <a:srgbClr val="FFE5E5"/>
            </a:gs>
          </a:gsLst>
          <a:lin ang="16200000" scaled="1"/>
        </a:gradFill>
        <a:ln w="9525" algn="ctr">
          <a:solidFill>
            <a:srgbClr val="BE4B48"/>
          </a:solidFill>
          <a:miter lim="800000"/>
          <a:headEnd/>
          <a:tailEnd/>
        </a:ln>
        <a:effectLst>
          <a:outerShdw blurRad="40000" dist="20000" dir="5400000" rotWithShape="0">
            <a:srgbClr val="000000">
              <a:alpha val="37999"/>
            </a:srgbClr>
          </a:outerShdw>
        </a:effectLst>
      </xdr:spPr>
      <xdr:txBody>
        <a:bodyPr vertOverflow="clip" wrap="square" lIns="27432" tIns="18288"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カードの提示があった際には記入必須項目です。</a:t>
          </a:r>
        </a:p>
        <a:p>
          <a:pPr algn="l" rtl="0">
            <a:lnSpc>
              <a:spcPts val="1700"/>
            </a:lnSpc>
            <a:defRPr sz="1000"/>
          </a:pPr>
          <a:r>
            <a:rPr lang="ja-JP" altLang="en-US" sz="1400" b="0" i="0" u="none" strike="noStrike" baseline="0">
              <a:solidFill>
                <a:srgbClr val="000000"/>
              </a:solidFill>
              <a:latin typeface="ＭＳ Ｐゴシック"/>
              <a:ea typeface="ＭＳ Ｐゴシック"/>
            </a:rPr>
            <a:t>空欄の場合は減点対象となります。</a:t>
          </a:r>
        </a:p>
      </xdr:txBody>
    </xdr:sp>
    <xdr:clientData/>
  </xdr:twoCellAnchor>
  <xdr:twoCellAnchor>
    <xdr:from>
      <xdr:col>10</xdr:col>
      <xdr:colOff>483961</xdr:colOff>
      <xdr:row>98</xdr:row>
      <xdr:rowOff>62138</xdr:rowOff>
    </xdr:from>
    <xdr:to>
      <xdr:col>16</xdr:col>
      <xdr:colOff>424694</xdr:colOff>
      <xdr:row>103</xdr:row>
      <xdr:rowOff>131233</xdr:rowOff>
    </xdr:to>
    <xdr:sp macro="" textlink="">
      <xdr:nvSpPr>
        <xdr:cNvPr id="25" name="円形吹き出し 5">
          <a:extLst>
            <a:ext uri="{FF2B5EF4-FFF2-40B4-BE49-F238E27FC236}">
              <a16:creationId xmlns:a16="http://schemas.microsoft.com/office/drawing/2014/main" id="{D92ECAA8-F4B0-418B-BB97-A912FE15BEF6}"/>
            </a:ext>
          </a:extLst>
        </xdr:cNvPr>
        <xdr:cNvSpPr>
          <a:spLocks noChangeArrowheads="1"/>
        </xdr:cNvSpPr>
      </xdr:nvSpPr>
      <xdr:spPr bwMode="auto">
        <a:xfrm>
          <a:off x="5570311" y="26008238"/>
          <a:ext cx="2950633" cy="1402595"/>
        </a:xfrm>
        <a:prstGeom prst="wedgeEllipseCallout">
          <a:avLst>
            <a:gd name="adj1" fmla="val -18091"/>
            <a:gd name="adj2" fmla="val -63085"/>
          </a:avLst>
        </a:prstGeom>
        <a:gradFill rotWithShape="1">
          <a:gsLst>
            <a:gs pos="0">
              <a:srgbClr val="FFA2A1"/>
            </a:gs>
            <a:gs pos="35001">
              <a:srgbClr val="FFBEBD"/>
            </a:gs>
            <a:gs pos="100000">
              <a:srgbClr val="FFE5E5"/>
            </a:gs>
          </a:gsLst>
          <a:lin ang="16200000" scaled="1"/>
        </a:gradFill>
        <a:ln w="9525" algn="ctr">
          <a:solidFill>
            <a:srgbClr val="BE4B48"/>
          </a:solidFill>
          <a:miter lim="800000"/>
          <a:headEnd/>
          <a:tailEnd/>
        </a:ln>
        <a:effectLst>
          <a:outerShdw blurRad="40000" dist="20000" dir="5400000" rotWithShape="0">
            <a:srgbClr val="000000">
              <a:alpha val="37999"/>
            </a:srgbClr>
          </a:outerShdw>
        </a:effectLst>
      </xdr:spPr>
      <xdr:txBody>
        <a:bodyPr vertOverflow="clip" wrap="square" lIns="27432" tIns="18288"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カードの提示があった際に</a:t>
          </a:r>
          <a:endParaRPr lang="en-US" altLang="ja-JP"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00"/>
              </a:solidFill>
              <a:latin typeface="ＭＳ Ｐゴシック"/>
              <a:ea typeface="ＭＳ Ｐゴシック"/>
            </a:rPr>
            <a:t>記入必須項目です。</a:t>
          </a:r>
        </a:p>
        <a:p>
          <a:pPr algn="l" rtl="0">
            <a:lnSpc>
              <a:spcPts val="1700"/>
            </a:lnSpc>
            <a:defRPr sz="1000"/>
          </a:pPr>
          <a:r>
            <a:rPr lang="ja-JP" altLang="en-US" sz="1400" b="0" i="0" u="none" strike="noStrike" baseline="0">
              <a:solidFill>
                <a:srgbClr val="000000"/>
              </a:solidFill>
              <a:latin typeface="ＭＳ Ｐゴシック"/>
              <a:ea typeface="ＭＳ Ｐゴシック"/>
            </a:rPr>
            <a:t>空欄の場合は減点対象となります。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220869</xdr:colOff>
      <xdr:row>2</xdr:row>
      <xdr:rowOff>57150</xdr:rowOff>
    </xdr:from>
    <xdr:to>
      <xdr:col>25</xdr:col>
      <xdr:colOff>7450</xdr:colOff>
      <xdr:row>11</xdr:row>
      <xdr:rowOff>78308</xdr:rowOff>
    </xdr:to>
    <xdr:sp macro="" textlink="">
      <xdr:nvSpPr>
        <xdr:cNvPr id="2" name="Rectangle 3">
          <a:extLst>
            <a:ext uri="{FF2B5EF4-FFF2-40B4-BE49-F238E27FC236}">
              <a16:creationId xmlns:a16="http://schemas.microsoft.com/office/drawing/2014/main" id="{A0EBFE79-76EE-4656-BB77-6F35F23DF70C}"/>
            </a:ext>
          </a:extLst>
        </xdr:cNvPr>
        <xdr:cNvSpPr>
          <a:spLocks noChangeArrowheads="1"/>
        </xdr:cNvSpPr>
      </xdr:nvSpPr>
      <xdr:spPr bwMode="auto">
        <a:xfrm>
          <a:off x="13079619" y="381000"/>
          <a:ext cx="3001269" cy="1478483"/>
        </a:xfrm>
        <a:prstGeom prst="rect">
          <a:avLst/>
        </a:prstGeom>
        <a:solidFill>
          <a:srgbClr val="FFFFFF"/>
        </a:solidFill>
        <a:ln w="9525">
          <a:solidFill>
            <a:srgbClr val="000000"/>
          </a:solidFill>
          <a:miter lim="800000"/>
          <a:headEnd/>
          <a:tailEnd/>
        </a:ln>
      </xdr:spPr>
      <xdr:txBody>
        <a:bodyPr vertOverflow="clip" wrap="square" lIns="36576" tIns="18288" rIns="36576" bIns="0" anchor="t" upright="1"/>
        <a:lstStyle/>
        <a:p>
          <a:pPr algn="ctr" rtl="0">
            <a:lnSpc>
              <a:spcPts val="1400"/>
            </a:lnSpc>
            <a:defRPr sz="1000"/>
          </a:pPr>
          <a:endParaRPr lang="ja-JP" altLang="en-US" sz="12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4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ユニフォーム写真</a:t>
          </a:r>
        </a:p>
        <a:p>
          <a:pPr algn="ctr" rtl="0">
            <a:lnSpc>
              <a:spcPts val="1400"/>
            </a:lnSpc>
            <a:defRPr sz="1000"/>
          </a:pPr>
          <a:r>
            <a:rPr lang="en-US" altLang="ja-JP" sz="1200" b="1" i="0" u="none" strike="noStrike" baseline="0">
              <a:solidFill>
                <a:srgbClr val="000000"/>
              </a:solidFill>
              <a:latin typeface="Meiryo UI" panose="020B0604030504040204" pitchFamily="50" charset="-128"/>
              <a:ea typeface="Meiryo UI" panose="020B0604030504040204" pitchFamily="50" charset="-128"/>
            </a:rPr>
            <a:t>FP</a:t>
          </a:r>
          <a:r>
            <a:rPr lang="ja-JP" altLang="en-US" sz="1200" b="1" i="0" u="none" strike="noStrike" baseline="0">
              <a:solidFill>
                <a:srgbClr val="000000"/>
              </a:solidFill>
              <a:latin typeface="Meiryo UI" panose="020B0604030504040204" pitchFamily="50" charset="-128"/>
              <a:ea typeface="Meiryo UI" panose="020B0604030504040204" pitchFamily="50" charset="-128"/>
            </a:rPr>
            <a:t>ユニフォーム　</a:t>
          </a:r>
          <a:r>
            <a:rPr lang="en-US" altLang="ja-JP" sz="1200" b="1" i="0" u="none" strike="noStrike" baseline="0">
              <a:solidFill>
                <a:srgbClr val="000000"/>
              </a:solidFill>
              <a:latin typeface="Meiryo UI" panose="020B0604030504040204" pitchFamily="50" charset="-128"/>
              <a:ea typeface="Meiryo UI" panose="020B0604030504040204" pitchFamily="50" charset="-128"/>
            </a:rPr>
            <a:t>HOME</a:t>
          </a:r>
        </a:p>
        <a:p>
          <a:pPr algn="ctr" rtl="0">
            <a:lnSpc>
              <a:spcPts val="1400"/>
            </a:lnSpc>
            <a:defRPr sz="1000"/>
          </a:pPr>
          <a:r>
            <a:rPr lang="en-US" altLang="ja-JP" sz="1200" b="1" i="0" u="none" strike="noStrike" baseline="0">
              <a:solidFill>
                <a:srgbClr val="000000"/>
              </a:solidFill>
              <a:latin typeface="Meiryo UI" panose="020B0604030504040204" pitchFamily="50" charset="-128"/>
              <a:ea typeface="Meiryo UI" panose="020B0604030504040204" pitchFamily="50" charset="-128"/>
            </a:rPr>
            <a:t>FP</a:t>
          </a:r>
          <a:r>
            <a:rPr lang="ja-JP" altLang="en-US" sz="1200" b="1" i="0" u="none" strike="noStrike" baseline="0">
              <a:solidFill>
                <a:srgbClr val="000000"/>
              </a:solidFill>
              <a:latin typeface="Meiryo UI" panose="020B0604030504040204" pitchFamily="50" charset="-128"/>
              <a:ea typeface="Meiryo UI" panose="020B0604030504040204" pitchFamily="50" charset="-128"/>
            </a:rPr>
            <a:t>ユニフォーム　</a:t>
          </a:r>
          <a:r>
            <a:rPr lang="en-US" altLang="ja-JP" sz="1200" b="1" i="0" u="none" strike="noStrike" baseline="0">
              <a:solidFill>
                <a:srgbClr val="000000"/>
              </a:solidFill>
              <a:latin typeface="Meiryo UI" panose="020B0604030504040204" pitchFamily="50" charset="-128"/>
              <a:ea typeface="Meiryo UI" panose="020B0604030504040204" pitchFamily="50" charset="-128"/>
            </a:rPr>
            <a:t>AWAY</a:t>
          </a:r>
        </a:p>
        <a:p>
          <a:pPr algn="ctr" rtl="0">
            <a:lnSpc>
              <a:spcPts val="1400"/>
            </a:lnSpc>
            <a:defRPr sz="1000"/>
          </a:pPr>
          <a:r>
            <a:rPr lang="en-US" altLang="ja-JP" sz="1200" b="1" i="0" u="none" strike="noStrike" baseline="0">
              <a:solidFill>
                <a:srgbClr val="000000"/>
              </a:solidFill>
              <a:latin typeface="Meiryo UI" panose="020B0604030504040204" pitchFamily="50" charset="-128"/>
              <a:ea typeface="Meiryo UI" panose="020B0604030504040204" pitchFamily="50" charset="-128"/>
            </a:rPr>
            <a:t>GK</a:t>
          </a:r>
          <a:r>
            <a:rPr lang="ja-JP" altLang="en-US" sz="1200" b="1" i="0" u="none" strike="noStrike" baseline="0">
              <a:solidFill>
                <a:srgbClr val="000000"/>
              </a:solidFill>
              <a:latin typeface="Meiryo UI" panose="020B0604030504040204" pitchFamily="50" charset="-128"/>
              <a:ea typeface="Meiryo UI" panose="020B0604030504040204" pitchFamily="50" charset="-128"/>
            </a:rPr>
            <a:t>ユニフォーム</a:t>
          </a:r>
          <a:r>
            <a:rPr lang="ja-JP" altLang="ja-JP" sz="1000" b="1" i="0" baseline="0">
              <a:effectLst/>
              <a:latin typeface="Meiryo UI" panose="020B0604030504040204" pitchFamily="50" charset="-128"/>
              <a:ea typeface="Meiryo UI" panose="020B0604030504040204" pitchFamily="50" charset="-128"/>
              <a:cs typeface="+mn-cs"/>
            </a:rPr>
            <a:t>　</a:t>
          </a:r>
          <a:r>
            <a:rPr lang="en-US" altLang="ja-JP" sz="1200" b="1" i="0" u="none" strike="noStrike" baseline="0">
              <a:solidFill>
                <a:srgbClr val="000000"/>
              </a:solidFill>
              <a:latin typeface="Meiryo UI" panose="020B0604030504040204" pitchFamily="50" charset="-128"/>
              <a:ea typeface="Meiryo UI" panose="020B0604030504040204" pitchFamily="50" charset="-128"/>
            </a:rPr>
            <a:t>HOME</a:t>
          </a:r>
        </a:p>
        <a:p>
          <a:pPr algn="ctr" rtl="0">
            <a:lnSpc>
              <a:spcPts val="1400"/>
            </a:lnSpc>
            <a:defRPr sz="1000"/>
          </a:pPr>
          <a:r>
            <a:rPr lang="en-US" altLang="ja-JP" sz="1200" b="1" i="0" u="none" strike="noStrike" baseline="0">
              <a:solidFill>
                <a:srgbClr val="000000"/>
              </a:solidFill>
              <a:latin typeface="Meiryo UI" panose="020B0604030504040204" pitchFamily="50" charset="-128"/>
              <a:ea typeface="Meiryo UI" panose="020B0604030504040204" pitchFamily="50" charset="-128"/>
            </a:rPr>
            <a:t>GK</a:t>
          </a:r>
          <a:r>
            <a:rPr lang="ja-JP" altLang="en-US" sz="1200" b="1" i="0" u="none" strike="noStrike" baseline="0">
              <a:solidFill>
                <a:srgbClr val="000000"/>
              </a:solidFill>
              <a:latin typeface="Meiryo UI" panose="020B0604030504040204" pitchFamily="50" charset="-128"/>
              <a:ea typeface="Meiryo UI" panose="020B0604030504040204" pitchFamily="50" charset="-128"/>
            </a:rPr>
            <a:t>ユニフォーム</a:t>
          </a:r>
          <a:r>
            <a:rPr lang="ja-JP" altLang="ja-JP" sz="1000" b="1" i="0" baseline="0">
              <a:effectLst/>
              <a:latin typeface="Meiryo UI" panose="020B0604030504040204" pitchFamily="50" charset="-128"/>
              <a:ea typeface="Meiryo UI" panose="020B0604030504040204" pitchFamily="50" charset="-128"/>
              <a:cs typeface="+mn-cs"/>
            </a:rPr>
            <a:t>　</a:t>
          </a:r>
          <a:r>
            <a:rPr lang="en-US" altLang="ja-JP" sz="1200" b="1" i="0" u="none" strike="noStrike" baseline="0">
              <a:solidFill>
                <a:srgbClr val="000000"/>
              </a:solidFill>
              <a:latin typeface="Meiryo UI" panose="020B0604030504040204" pitchFamily="50" charset="-128"/>
              <a:ea typeface="Meiryo UI" panose="020B0604030504040204" pitchFamily="50" charset="-128"/>
            </a:rPr>
            <a:t>AWAY</a:t>
          </a:r>
        </a:p>
        <a:p>
          <a:pPr algn="ctr" rtl="0">
            <a:lnSpc>
              <a:spcPts val="1400"/>
            </a:lnSpc>
            <a:defRPr sz="1000"/>
          </a:pPr>
          <a:endParaRPr lang="en-US" altLang="ja-JP" sz="12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4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a:t>
          </a:r>
          <a:r>
            <a:rPr lang="en-US" altLang="ja-JP" sz="1200" b="1" i="0" u="none" strike="noStrike" baseline="0">
              <a:solidFill>
                <a:srgbClr val="000000"/>
              </a:solidFill>
              <a:latin typeface="Meiryo UI" panose="020B0604030504040204" pitchFamily="50" charset="-128"/>
              <a:ea typeface="Meiryo UI" panose="020B0604030504040204" pitchFamily="50" charset="-128"/>
            </a:rPr>
            <a:t>4</a:t>
          </a:r>
          <a:r>
            <a:rPr lang="ja-JP" altLang="en-US" sz="1200" b="1" i="0" u="none" strike="noStrike" baseline="0">
              <a:solidFill>
                <a:srgbClr val="000000"/>
              </a:solidFill>
              <a:latin typeface="Meiryo UI" panose="020B0604030504040204" pitchFamily="50" charset="-128"/>
              <a:ea typeface="Meiryo UI" panose="020B0604030504040204" pitchFamily="50" charset="-128"/>
            </a:rPr>
            <a:t>人、写真サイズ</a:t>
          </a:r>
          <a:endParaRPr lang="en-US" altLang="ja-JP" sz="12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4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縦</a:t>
          </a:r>
          <a:r>
            <a:rPr lang="en-US" altLang="ja-JP" sz="1200" b="1" i="0" u="none" strike="noStrike" baseline="0">
              <a:solidFill>
                <a:srgbClr val="000000"/>
              </a:solidFill>
              <a:latin typeface="Meiryo UI" panose="020B0604030504040204" pitchFamily="50" charset="-128"/>
              <a:ea typeface="Meiryo UI" panose="020B0604030504040204" pitchFamily="50" charset="-128"/>
            </a:rPr>
            <a:t>4.8㎝</a:t>
          </a:r>
          <a:r>
            <a:rPr lang="ja-JP" altLang="en-US" sz="1200" b="1" i="0" u="none" strike="noStrike" baseline="0">
              <a:solidFill>
                <a:srgbClr val="000000"/>
              </a:solidFill>
              <a:latin typeface="Meiryo UI" panose="020B0604030504040204" pitchFamily="50" charset="-128"/>
              <a:ea typeface="Meiryo UI" panose="020B0604030504040204" pitchFamily="50" charset="-128"/>
            </a:rPr>
            <a:t>：横</a:t>
          </a:r>
          <a:r>
            <a:rPr lang="en-US" altLang="ja-JP" sz="1200" b="1" i="0" u="none" strike="noStrike" baseline="0">
              <a:solidFill>
                <a:srgbClr val="000000"/>
              </a:solidFill>
              <a:latin typeface="Meiryo UI" panose="020B0604030504040204" pitchFamily="50" charset="-128"/>
              <a:ea typeface="Meiryo UI" panose="020B0604030504040204" pitchFamily="50" charset="-128"/>
            </a:rPr>
            <a:t>6.4㎝</a:t>
          </a:r>
          <a:r>
            <a:rPr lang="ja-JP" altLang="en-US" sz="1200" b="1" i="0" u="none" strike="noStrike" baseline="0">
              <a:solidFill>
                <a:srgbClr val="000000"/>
              </a:solidFill>
              <a:latin typeface="Meiryo UI" panose="020B0604030504040204" pitchFamily="50" charset="-128"/>
              <a:ea typeface="Meiryo UI" panose="020B0604030504040204" pitchFamily="50" charset="-128"/>
            </a:rPr>
            <a:t>）</a:t>
          </a:r>
        </a:p>
      </xdr:txBody>
    </xdr:sp>
    <xdr:clientData/>
  </xdr:twoCellAnchor>
  <xdr:twoCellAnchor>
    <xdr:from>
      <xdr:col>20</xdr:col>
      <xdr:colOff>220868</xdr:colOff>
      <xdr:row>11</xdr:row>
      <xdr:rowOff>163605</xdr:rowOff>
    </xdr:from>
    <xdr:to>
      <xdr:col>25</xdr:col>
      <xdr:colOff>7449</xdr:colOff>
      <xdr:row>20</xdr:row>
      <xdr:rowOff>177105</xdr:rowOff>
    </xdr:to>
    <xdr:sp macro="" textlink="">
      <xdr:nvSpPr>
        <xdr:cNvPr id="3" name="Rectangle 4">
          <a:extLst>
            <a:ext uri="{FF2B5EF4-FFF2-40B4-BE49-F238E27FC236}">
              <a16:creationId xmlns:a16="http://schemas.microsoft.com/office/drawing/2014/main" id="{EC3058D5-B1C3-40E0-AC0E-E946049AF6F7}"/>
            </a:ext>
          </a:extLst>
        </xdr:cNvPr>
        <xdr:cNvSpPr>
          <a:spLocks noChangeArrowheads="1"/>
        </xdr:cNvSpPr>
      </xdr:nvSpPr>
      <xdr:spPr bwMode="auto">
        <a:xfrm>
          <a:off x="13079618" y="1944780"/>
          <a:ext cx="3001269" cy="1456537"/>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300"/>
            </a:lnSpc>
            <a:defRPr sz="1000"/>
          </a:pPr>
          <a:endParaRPr lang="ja-JP" altLang="en-US" sz="1100" b="1" i="0" u="none" strike="noStrike" baseline="0">
            <a:solidFill>
              <a:srgbClr val="000000"/>
            </a:solidFill>
            <a:latin typeface="Meiryo UI" panose="020B0604030504040204" pitchFamily="50" charset="-128"/>
            <a:ea typeface="Meiryo UI" panose="020B0604030504040204" pitchFamily="50" charset="-128"/>
          </a:endParaRPr>
        </a:p>
        <a:p>
          <a:pPr algn="ctr" rtl="0">
            <a:defRPr sz="1000"/>
          </a:pPr>
          <a:endParaRPr lang="ja-JP" altLang="en-US" sz="11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5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審判用具一式写真</a:t>
          </a:r>
        </a:p>
        <a:p>
          <a:pPr algn="ctr" rtl="0">
            <a:lnSpc>
              <a:spcPts val="1400"/>
            </a:lnSpc>
            <a:defRPr sz="1000"/>
          </a:pPr>
          <a:endParaRPr lang="ja-JP" altLang="en-US" sz="12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3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a:t>
          </a:r>
          <a:r>
            <a:rPr lang="en-US" altLang="ja-JP" sz="1200" b="1" i="0" u="none" strike="noStrike" baseline="0">
              <a:solidFill>
                <a:srgbClr val="000000"/>
              </a:solidFill>
              <a:latin typeface="Meiryo UI" panose="020B0604030504040204" pitchFamily="50" charset="-128"/>
              <a:ea typeface="Meiryo UI" panose="020B0604030504040204" pitchFamily="50" charset="-128"/>
            </a:rPr>
            <a:t>3</a:t>
          </a:r>
          <a:r>
            <a:rPr lang="ja-JP" altLang="en-US" sz="1200" b="1" i="0" u="none" strike="noStrike" baseline="0">
              <a:solidFill>
                <a:srgbClr val="000000"/>
              </a:solidFill>
              <a:latin typeface="Meiryo UI" panose="020B0604030504040204" pitchFamily="50" charset="-128"/>
              <a:ea typeface="Meiryo UI" panose="020B0604030504040204" pitchFamily="50" charset="-128"/>
            </a:rPr>
            <a:t>人、写真サイズ</a:t>
          </a:r>
          <a:endParaRPr lang="en-US" altLang="ja-JP" sz="12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3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縦</a:t>
          </a:r>
          <a:r>
            <a:rPr lang="en-US" altLang="ja-JP" sz="1200" b="1" i="0" u="none" strike="noStrike" baseline="0">
              <a:solidFill>
                <a:srgbClr val="000000"/>
              </a:solidFill>
              <a:latin typeface="Meiryo UI" panose="020B0604030504040204" pitchFamily="50" charset="-128"/>
              <a:ea typeface="Meiryo UI" panose="020B0604030504040204" pitchFamily="50" charset="-128"/>
            </a:rPr>
            <a:t>4.8</a:t>
          </a:r>
          <a:r>
            <a:rPr lang="ja-JP" altLang="en-US" sz="1200" b="1" i="0" u="none" strike="noStrike" baseline="0">
              <a:solidFill>
                <a:srgbClr val="000000"/>
              </a:solidFill>
              <a:latin typeface="Meiryo UI" panose="020B0604030504040204" pitchFamily="50" charset="-128"/>
              <a:ea typeface="Meiryo UI" panose="020B0604030504040204" pitchFamily="50" charset="-128"/>
            </a:rPr>
            <a:t>㎝：横</a:t>
          </a:r>
          <a:r>
            <a:rPr lang="en-US" altLang="ja-JP" sz="1200" b="1" i="0" u="none" strike="noStrike" baseline="0">
              <a:solidFill>
                <a:srgbClr val="000000"/>
              </a:solidFill>
              <a:latin typeface="Meiryo UI" panose="020B0604030504040204" pitchFamily="50" charset="-128"/>
              <a:ea typeface="Meiryo UI" panose="020B0604030504040204" pitchFamily="50" charset="-128"/>
            </a:rPr>
            <a:t>6.4㎝</a:t>
          </a:r>
          <a:r>
            <a:rPr lang="ja-JP" altLang="en-US" sz="1200" b="1" i="0" u="none" strike="noStrike" baseline="0">
              <a:solidFill>
                <a:srgbClr val="000000"/>
              </a:solidFill>
              <a:latin typeface="Meiryo UI" panose="020B0604030504040204" pitchFamily="50" charset="-128"/>
              <a:ea typeface="Meiryo UI" panose="020B0604030504040204" pitchFamily="50" charset="-128"/>
            </a:rPr>
            <a:t>）</a:t>
          </a:r>
        </a:p>
      </xdr:txBody>
    </xdr:sp>
    <xdr:clientData/>
  </xdr:twoCellAnchor>
  <xdr:twoCellAnchor>
    <xdr:from>
      <xdr:col>12</xdr:col>
      <xdr:colOff>139700</xdr:colOff>
      <xdr:row>2</xdr:row>
      <xdr:rowOff>50800</xdr:rowOff>
    </xdr:from>
    <xdr:to>
      <xdr:col>20</xdr:col>
      <xdr:colOff>134466</xdr:colOff>
      <xdr:row>20</xdr:row>
      <xdr:rowOff>185800</xdr:rowOff>
    </xdr:to>
    <xdr:sp macro="" textlink="">
      <xdr:nvSpPr>
        <xdr:cNvPr id="4" name="Rectangle 2">
          <a:extLst>
            <a:ext uri="{FF2B5EF4-FFF2-40B4-BE49-F238E27FC236}">
              <a16:creationId xmlns:a16="http://schemas.microsoft.com/office/drawing/2014/main" id="{FD3DB9C9-AD79-4B4F-AF50-AEEA4AC30BC9}"/>
            </a:ext>
          </a:extLst>
        </xdr:cNvPr>
        <xdr:cNvSpPr>
          <a:spLocks noChangeArrowheads="1"/>
        </xdr:cNvSpPr>
      </xdr:nvSpPr>
      <xdr:spPr bwMode="auto">
        <a:xfrm>
          <a:off x="7854950" y="374650"/>
          <a:ext cx="5138266" cy="3025837"/>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lnSpc>
              <a:spcPts val="16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6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6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6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6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7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600"/>
            </a:lnSpc>
            <a:defRPr sz="1000"/>
          </a:pPr>
          <a:r>
            <a:rPr lang="ja-JP" altLang="en-US" sz="1400" b="1" i="0" u="none" strike="noStrike" baseline="0">
              <a:solidFill>
                <a:srgbClr val="000000"/>
              </a:solidFill>
              <a:latin typeface="Meiryo UI" panose="020B0604030504040204" pitchFamily="50" charset="-128"/>
              <a:ea typeface="Meiryo UI" panose="020B0604030504040204" pitchFamily="50" charset="-128"/>
            </a:rPr>
            <a:t>全体写真</a:t>
          </a:r>
        </a:p>
        <a:p>
          <a:pPr algn="ctr" rtl="0">
            <a:lnSpc>
              <a:spcPts val="17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500"/>
            </a:lnSpc>
            <a:defRPr sz="1000"/>
          </a:pPr>
          <a:r>
            <a:rPr lang="ja-JP" altLang="en-US" sz="1400" b="1" i="0" u="none" strike="noStrike" baseline="0">
              <a:solidFill>
                <a:srgbClr val="000000"/>
              </a:solidFill>
              <a:latin typeface="Meiryo UI" panose="020B0604030504040204" pitchFamily="50" charset="-128"/>
              <a:ea typeface="Meiryo UI" panose="020B0604030504040204" pitchFamily="50" charset="-128"/>
            </a:rPr>
            <a:t>（</a:t>
          </a:r>
          <a:r>
            <a:rPr lang="en-US" altLang="ja-JP" sz="1400" b="1" i="0" u="none" strike="noStrike" baseline="0">
              <a:solidFill>
                <a:srgbClr val="000000"/>
              </a:solidFill>
              <a:latin typeface="Meiryo UI" panose="020B0604030504040204" pitchFamily="50" charset="-128"/>
              <a:ea typeface="Meiryo UI" panose="020B0604030504040204" pitchFamily="50" charset="-128"/>
            </a:rPr>
            <a:t>11</a:t>
          </a:r>
          <a:r>
            <a:rPr lang="ja-JP" altLang="en-US" sz="1400" b="1" i="0" u="none" strike="noStrike" baseline="0">
              <a:solidFill>
                <a:srgbClr val="000000"/>
              </a:solidFill>
              <a:latin typeface="Meiryo UI" panose="020B0604030504040204" pitchFamily="50" charset="-128"/>
              <a:ea typeface="Meiryo UI" panose="020B0604030504040204" pitchFamily="50" charset="-128"/>
            </a:rPr>
            <a:t>人以上、写真サイズ縦</a:t>
          </a:r>
          <a:r>
            <a:rPr lang="en-US" altLang="ja-JP" sz="1400" b="1" i="0" u="none" strike="noStrike" baseline="0">
              <a:solidFill>
                <a:srgbClr val="000000"/>
              </a:solidFill>
              <a:latin typeface="Meiryo UI" panose="020B0604030504040204" pitchFamily="50" charset="-128"/>
              <a:ea typeface="Meiryo UI" panose="020B0604030504040204" pitchFamily="50" charset="-128"/>
            </a:rPr>
            <a:t>9.9</a:t>
          </a:r>
          <a:r>
            <a:rPr lang="ja-JP" altLang="en-US" sz="1400" b="1" i="0" u="none" strike="noStrike" baseline="0">
              <a:solidFill>
                <a:srgbClr val="000000"/>
              </a:solidFill>
              <a:latin typeface="Meiryo UI" panose="020B0604030504040204" pitchFamily="50" charset="-128"/>
              <a:ea typeface="Meiryo UI" panose="020B0604030504040204" pitchFamily="50" charset="-128"/>
            </a:rPr>
            <a:t>㎝：横</a:t>
          </a:r>
          <a:r>
            <a:rPr lang="en-US" altLang="ja-JP" sz="1400" b="1" i="0" u="none" strike="noStrike" baseline="0">
              <a:solidFill>
                <a:srgbClr val="000000"/>
              </a:solidFill>
              <a:latin typeface="Meiryo UI" panose="020B0604030504040204" pitchFamily="50" charset="-128"/>
              <a:ea typeface="Meiryo UI" panose="020B0604030504040204" pitchFamily="50" charset="-128"/>
            </a:rPr>
            <a:t>13.2</a:t>
          </a:r>
          <a:r>
            <a:rPr lang="ja-JP" altLang="en-US" sz="1400" b="1" i="0" u="none" strike="noStrike" baseline="0">
              <a:solidFill>
                <a:srgbClr val="000000"/>
              </a:solidFill>
              <a:latin typeface="Meiryo UI" panose="020B0604030504040204" pitchFamily="50" charset="-128"/>
              <a:ea typeface="Meiryo UI" panose="020B0604030504040204" pitchFamily="50" charset="-128"/>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220869</xdr:colOff>
      <xdr:row>2</xdr:row>
      <xdr:rowOff>57150</xdr:rowOff>
    </xdr:from>
    <xdr:to>
      <xdr:col>25</xdr:col>
      <xdr:colOff>7450</xdr:colOff>
      <xdr:row>11</xdr:row>
      <xdr:rowOff>78308</xdr:rowOff>
    </xdr:to>
    <xdr:sp macro="" textlink="">
      <xdr:nvSpPr>
        <xdr:cNvPr id="2" name="Rectangle 3">
          <a:extLst>
            <a:ext uri="{FF2B5EF4-FFF2-40B4-BE49-F238E27FC236}">
              <a16:creationId xmlns:a16="http://schemas.microsoft.com/office/drawing/2014/main" id="{91222193-5C42-4FA3-8E88-528844163DA7}"/>
            </a:ext>
          </a:extLst>
        </xdr:cNvPr>
        <xdr:cNvSpPr>
          <a:spLocks noChangeArrowheads="1"/>
        </xdr:cNvSpPr>
      </xdr:nvSpPr>
      <xdr:spPr bwMode="auto">
        <a:xfrm>
          <a:off x="9736344" y="371475"/>
          <a:ext cx="2144019" cy="1735658"/>
        </a:xfrm>
        <a:prstGeom prst="rect">
          <a:avLst/>
        </a:prstGeom>
        <a:solidFill>
          <a:srgbClr val="FFFFFF"/>
        </a:solidFill>
        <a:ln w="9525">
          <a:solidFill>
            <a:srgbClr val="000000"/>
          </a:solidFill>
          <a:miter lim="800000"/>
          <a:headEnd/>
          <a:tailEnd/>
        </a:ln>
      </xdr:spPr>
      <xdr:txBody>
        <a:bodyPr vertOverflow="clip" wrap="square" lIns="36576" tIns="18288" rIns="36576" bIns="0" anchor="t" upright="1"/>
        <a:lstStyle/>
        <a:p>
          <a:pPr algn="ctr" rtl="0">
            <a:lnSpc>
              <a:spcPts val="1400"/>
            </a:lnSpc>
            <a:defRPr sz="1000"/>
          </a:pPr>
          <a:endParaRPr lang="ja-JP" altLang="en-US" sz="12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4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ユニフォーム写真</a:t>
          </a:r>
        </a:p>
        <a:p>
          <a:pPr algn="ctr" rtl="0">
            <a:lnSpc>
              <a:spcPts val="1400"/>
            </a:lnSpc>
            <a:defRPr sz="1000"/>
          </a:pPr>
          <a:r>
            <a:rPr lang="en-US" altLang="ja-JP" sz="1200" b="1" i="0" u="none" strike="noStrike" baseline="0">
              <a:solidFill>
                <a:srgbClr val="000000"/>
              </a:solidFill>
              <a:latin typeface="Meiryo UI" panose="020B0604030504040204" pitchFamily="50" charset="-128"/>
              <a:ea typeface="Meiryo UI" panose="020B0604030504040204" pitchFamily="50" charset="-128"/>
            </a:rPr>
            <a:t>FP</a:t>
          </a:r>
          <a:r>
            <a:rPr lang="ja-JP" altLang="en-US" sz="1200" b="1" i="0" u="none" strike="noStrike" baseline="0">
              <a:solidFill>
                <a:srgbClr val="000000"/>
              </a:solidFill>
              <a:latin typeface="Meiryo UI" panose="020B0604030504040204" pitchFamily="50" charset="-128"/>
              <a:ea typeface="Meiryo UI" panose="020B0604030504040204" pitchFamily="50" charset="-128"/>
            </a:rPr>
            <a:t>ユニフォーム　</a:t>
          </a:r>
          <a:r>
            <a:rPr lang="en-US" altLang="ja-JP" sz="1200" b="1" i="0" u="none" strike="noStrike" baseline="0">
              <a:solidFill>
                <a:srgbClr val="000000"/>
              </a:solidFill>
              <a:latin typeface="Meiryo UI" panose="020B0604030504040204" pitchFamily="50" charset="-128"/>
              <a:ea typeface="Meiryo UI" panose="020B0604030504040204" pitchFamily="50" charset="-128"/>
            </a:rPr>
            <a:t>HOME</a:t>
          </a:r>
        </a:p>
        <a:p>
          <a:pPr algn="ctr" rtl="0">
            <a:lnSpc>
              <a:spcPts val="1400"/>
            </a:lnSpc>
            <a:defRPr sz="1000"/>
          </a:pPr>
          <a:r>
            <a:rPr lang="en-US" altLang="ja-JP" sz="1200" b="1" i="0" u="none" strike="noStrike" baseline="0">
              <a:solidFill>
                <a:srgbClr val="000000"/>
              </a:solidFill>
              <a:latin typeface="Meiryo UI" panose="020B0604030504040204" pitchFamily="50" charset="-128"/>
              <a:ea typeface="Meiryo UI" panose="020B0604030504040204" pitchFamily="50" charset="-128"/>
            </a:rPr>
            <a:t>FP</a:t>
          </a:r>
          <a:r>
            <a:rPr lang="ja-JP" altLang="en-US" sz="1200" b="1" i="0" u="none" strike="noStrike" baseline="0">
              <a:solidFill>
                <a:srgbClr val="000000"/>
              </a:solidFill>
              <a:latin typeface="Meiryo UI" panose="020B0604030504040204" pitchFamily="50" charset="-128"/>
              <a:ea typeface="Meiryo UI" panose="020B0604030504040204" pitchFamily="50" charset="-128"/>
            </a:rPr>
            <a:t>ユニフォーム　</a:t>
          </a:r>
          <a:r>
            <a:rPr lang="en-US" altLang="ja-JP" sz="1200" b="1" i="0" u="none" strike="noStrike" baseline="0">
              <a:solidFill>
                <a:srgbClr val="000000"/>
              </a:solidFill>
              <a:latin typeface="Meiryo UI" panose="020B0604030504040204" pitchFamily="50" charset="-128"/>
              <a:ea typeface="Meiryo UI" panose="020B0604030504040204" pitchFamily="50" charset="-128"/>
            </a:rPr>
            <a:t>AWAY</a:t>
          </a:r>
        </a:p>
        <a:p>
          <a:pPr algn="ctr" rtl="0">
            <a:lnSpc>
              <a:spcPts val="1400"/>
            </a:lnSpc>
            <a:defRPr sz="1000"/>
          </a:pPr>
          <a:r>
            <a:rPr lang="en-US" altLang="ja-JP" sz="1200" b="1" i="0" u="none" strike="noStrike" baseline="0">
              <a:solidFill>
                <a:srgbClr val="000000"/>
              </a:solidFill>
              <a:latin typeface="Meiryo UI" panose="020B0604030504040204" pitchFamily="50" charset="-128"/>
              <a:ea typeface="Meiryo UI" panose="020B0604030504040204" pitchFamily="50" charset="-128"/>
            </a:rPr>
            <a:t>GK</a:t>
          </a:r>
          <a:r>
            <a:rPr lang="ja-JP" altLang="en-US" sz="1200" b="1" i="0" u="none" strike="noStrike" baseline="0">
              <a:solidFill>
                <a:srgbClr val="000000"/>
              </a:solidFill>
              <a:latin typeface="Meiryo UI" panose="020B0604030504040204" pitchFamily="50" charset="-128"/>
              <a:ea typeface="Meiryo UI" panose="020B0604030504040204" pitchFamily="50" charset="-128"/>
            </a:rPr>
            <a:t>ユニフォーム</a:t>
          </a:r>
          <a:r>
            <a:rPr lang="ja-JP" altLang="ja-JP" sz="1000" b="1" i="0" baseline="0">
              <a:effectLst/>
              <a:latin typeface="Meiryo UI" panose="020B0604030504040204" pitchFamily="50" charset="-128"/>
              <a:ea typeface="Meiryo UI" panose="020B0604030504040204" pitchFamily="50" charset="-128"/>
              <a:cs typeface="+mn-cs"/>
            </a:rPr>
            <a:t>　</a:t>
          </a:r>
          <a:r>
            <a:rPr lang="en-US" altLang="ja-JP" sz="1200" b="1" i="0" u="none" strike="noStrike" baseline="0">
              <a:solidFill>
                <a:srgbClr val="000000"/>
              </a:solidFill>
              <a:latin typeface="Meiryo UI" panose="020B0604030504040204" pitchFamily="50" charset="-128"/>
              <a:ea typeface="Meiryo UI" panose="020B0604030504040204" pitchFamily="50" charset="-128"/>
            </a:rPr>
            <a:t>HOME</a:t>
          </a:r>
        </a:p>
        <a:p>
          <a:pPr algn="ctr" rtl="0">
            <a:lnSpc>
              <a:spcPts val="1400"/>
            </a:lnSpc>
            <a:defRPr sz="1000"/>
          </a:pPr>
          <a:r>
            <a:rPr lang="en-US" altLang="ja-JP" sz="1200" b="1" i="0" u="none" strike="noStrike" baseline="0">
              <a:solidFill>
                <a:srgbClr val="000000"/>
              </a:solidFill>
              <a:latin typeface="Meiryo UI" panose="020B0604030504040204" pitchFamily="50" charset="-128"/>
              <a:ea typeface="Meiryo UI" panose="020B0604030504040204" pitchFamily="50" charset="-128"/>
            </a:rPr>
            <a:t>GK</a:t>
          </a:r>
          <a:r>
            <a:rPr lang="ja-JP" altLang="en-US" sz="1200" b="1" i="0" u="none" strike="noStrike" baseline="0">
              <a:solidFill>
                <a:srgbClr val="000000"/>
              </a:solidFill>
              <a:latin typeface="Meiryo UI" panose="020B0604030504040204" pitchFamily="50" charset="-128"/>
              <a:ea typeface="Meiryo UI" panose="020B0604030504040204" pitchFamily="50" charset="-128"/>
            </a:rPr>
            <a:t>ユニフォーム</a:t>
          </a:r>
          <a:r>
            <a:rPr lang="ja-JP" altLang="ja-JP" sz="1000" b="1" i="0" baseline="0">
              <a:effectLst/>
              <a:latin typeface="Meiryo UI" panose="020B0604030504040204" pitchFamily="50" charset="-128"/>
              <a:ea typeface="Meiryo UI" panose="020B0604030504040204" pitchFamily="50" charset="-128"/>
              <a:cs typeface="+mn-cs"/>
            </a:rPr>
            <a:t>　</a:t>
          </a:r>
          <a:r>
            <a:rPr lang="en-US" altLang="ja-JP" sz="1200" b="1" i="0" u="none" strike="noStrike" baseline="0">
              <a:solidFill>
                <a:srgbClr val="000000"/>
              </a:solidFill>
              <a:latin typeface="Meiryo UI" panose="020B0604030504040204" pitchFamily="50" charset="-128"/>
              <a:ea typeface="Meiryo UI" panose="020B0604030504040204" pitchFamily="50" charset="-128"/>
            </a:rPr>
            <a:t>AWAY</a:t>
          </a:r>
        </a:p>
        <a:p>
          <a:pPr algn="ctr" rtl="0">
            <a:lnSpc>
              <a:spcPts val="1400"/>
            </a:lnSpc>
            <a:defRPr sz="1000"/>
          </a:pPr>
          <a:endParaRPr lang="en-US" altLang="ja-JP" sz="12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4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a:t>
          </a:r>
          <a:r>
            <a:rPr lang="en-US" altLang="ja-JP" sz="1200" b="1" i="0" u="none" strike="noStrike" baseline="0">
              <a:solidFill>
                <a:srgbClr val="000000"/>
              </a:solidFill>
              <a:latin typeface="Meiryo UI" panose="020B0604030504040204" pitchFamily="50" charset="-128"/>
              <a:ea typeface="Meiryo UI" panose="020B0604030504040204" pitchFamily="50" charset="-128"/>
            </a:rPr>
            <a:t>4</a:t>
          </a:r>
          <a:r>
            <a:rPr lang="ja-JP" altLang="en-US" sz="1200" b="1" i="0" u="none" strike="noStrike" baseline="0">
              <a:solidFill>
                <a:srgbClr val="000000"/>
              </a:solidFill>
              <a:latin typeface="Meiryo UI" panose="020B0604030504040204" pitchFamily="50" charset="-128"/>
              <a:ea typeface="Meiryo UI" panose="020B0604030504040204" pitchFamily="50" charset="-128"/>
            </a:rPr>
            <a:t>人、写真サイズ</a:t>
          </a:r>
          <a:endParaRPr lang="en-US" altLang="ja-JP" sz="12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4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縦</a:t>
          </a:r>
          <a:r>
            <a:rPr lang="en-US" altLang="ja-JP" sz="1200" b="1" i="0" u="none" strike="noStrike" baseline="0">
              <a:solidFill>
                <a:srgbClr val="000000"/>
              </a:solidFill>
              <a:latin typeface="Meiryo UI" panose="020B0604030504040204" pitchFamily="50" charset="-128"/>
              <a:ea typeface="Meiryo UI" panose="020B0604030504040204" pitchFamily="50" charset="-128"/>
            </a:rPr>
            <a:t>4.8㎝</a:t>
          </a:r>
          <a:r>
            <a:rPr lang="ja-JP" altLang="en-US" sz="1200" b="1" i="0" u="none" strike="noStrike" baseline="0">
              <a:solidFill>
                <a:srgbClr val="000000"/>
              </a:solidFill>
              <a:latin typeface="Meiryo UI" panose="020B0604030504040204" pitchFamily="50" charset="-128"/>
              <a:ea typeface="Meiryo UI" panose="020B0604030504040204" pitchFamily="50" charset="-128"/>
            </a:rPr>
            <a:t>：横</a:t>
          </a:r>
          <a:r>
            <a:rPr lang="en-US" altLang="ja-JP" sz="1200" b="1" i="0" u="none" strike="noStrike" baseline="0">
              <a:solidFill>
                <a:srgbClr val="000000"/>
              </a:solidFill>
              <a:latin typeface="Meiryo UI" panose="020B0604030504040204" pitchFamily="50" charset="-128"/>
              <a:ea typeface="Meiryo UI" panose="020B0604030504040204" pitchFamily="50" charset="-128"/>
            </a:rPr>
            <a:t>6.4㎝</a:t>
          </a:r>
          <a:r>
            <a:rPr lang="ja-JP" altLang="en-US" sz="1200" b="1" i="0" u="none" strike="noStrike" baseline="0">
              <a:solidFill>
                <a:srgbClr val="000000"/>
              </a:solidFill>
              <a:latin typeface="Meiryo UI" panose="020B0604030504040204" pitchFamily="50" charset="-128"/>
              <a:ea typeface="Meiryo UI" panose="020B0604030504040204" pitchFamily="50" charset="-128"/>
            </a:rPr>
            <a:t>）</a:t>
          </a:r>
        </a:p>
      </xdr:txBody>
    </xdr:sp>
    <xdr:clientData/>
  </xdr:twoCellAnchor>
  <xdr:twoCellAnchor>
    <xdr:from>
      <xdr:col>20</xdr:col>
      <xdr:colOff>220868</xdr:colOff>
      <xdr:row>11</xdr:row>
      <xdr:rowOff>163605</xdr:rowOff>
    </xdr:from>
    <xdr:to>
      <xdr:col>25</xdr:col>
      <xdr:colOff>7449</xdr:colOff>
      <xdr:row>20</xdr:row>
      <xdr:rowOff>177105</xdr:rowOff>
    </xdr:to>
    <xdr:sp macro="" textlink="">
      <xdr:nvSpPr>
        <xdr:cNvPr id="3" name="Rectangle 4">
          <a:extLst>
            <a:ext uri="{FF2B5EF4-FFF2-40B4-BE49-F238E27FC236}">
              <a16:creationId xmlns:a16="http://schemas.microsoft.com/office/drawing/2014/main" id="{8938C6B3-C5F6-49A0-B550-3ABDC91EA6E6}"/>
            </a:ext>
          </a:extLst>
        </xdr:cNvPr>
        <xdr:cNvSpPr>
          <a:spLocks noChangeArrowheads="1"/>
        </xdr:cNvSpPr>
      </xdr:nvSpPr>
      <xdr:spPr bwMode="auto">
        <a:xfrm>
          <a:off x="9736343" y="2192430"/>
          <a:ext cx="2144019" cy="1728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300"/>
            </a:lnSpc>
            <a:defRPr sz="1000"/>
          </a:pPr>
          <a:endParaRPr lang="ja-JP" altLang="en-US" sz="1100" b="1" i="0" u="none" strike="noStrike" baseline="0">
            <a:solidFill>
              <a:srgbClr val="000000"/>
            </a:solidFill>
            <a:latin typeface="Meiryo UI" panose="020B0604030504040204" pitchFamily="50" charset="-128"/>
            <a:ea typeface="Meiryo UI" panose="020B0604030504040204" pitchFamily="50" charset="-128"/>
          </a:endParaRPr>
        </a:p>
        <a:p>
          <a:pPr algn="ctr" rtl="0">
            <a:defRPr sz="1000"/>
          </a:pPr>
          <a:endParaRPr lang="ja-JP" altLang="en-US" sz="11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5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審判用具一式写真</a:t>
          </a:r>
        </a:p>
        <a:p>
          <a:pPr algn="ctr" rtl="0">
            <a:lnSpc>
              <a:spcPts val="1400"/>
            </a:lnSpc>
            <a:defRPr sz="1000"/>
          </a:pPr>
          <a:endParaRPr lang="ja-JP" altLang="en-US" sz="12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3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a:t>
          </a:r>
          <a:r>
            <a:rPr lang="en-US" altLang="ja-JP" sz="1200" b="1" i="0" u="none" strike="noStrike" baseline="0">
              <a:solidFill>
                <a:srgbClr val="000000"/>
              </a:solidFill>
              <a:latin typeface="Meiryo UI" panose="020B0604030504040204" pitchFamily="50" charset="-128"/>
              <a:ea typeface="Meiryo UI" panose="020B0604030504040204" pitchFamily="50" charset="-128"/>
            </a:rPr>
            <a:t>3</a:t>
          </a:r>
          <a:r>
            <a:rPr lang="ja-JP" altLang="en-US" sz="1200" b="1" i="0" u="none" strike="noStrike" baseline="0">
              <a:solidFill>
                <a:srgbClr val="000000"/>
              </a:solidFill>
              <a:latin typeface="Meiryo UI" panose="020B0604030504040204" pitchFamily="50" charset="-128"/>
              <a:ea typeface="Meiryo UI" panose="020B0604030504040204" pitchFamily="50" charset="-128"/>
            </a:rPr>
            <a:t>人、写真サイズ</a:t>
          </a:r>
          <a:endParaRPr lang="en-US" altLang="ja-JP" sz="12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3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縦</a:t>
          </a:r>
          <a:r>
            <a:rPr lang="en-US" altLang="ja-JP" sz="1200" b="1" i="0" u="none" strike="noStrike" baseline="0">
              <a:solidFill>
                <a:srgbClr val="000000"/>
              </a:solidFill>
              <a:latin typeface="Meiryo UI" panose="020B0604030504040204" pitchFamily="50" charset="-128"/>
              <a:ea typeface="Meiryo UI" panose="020B0604030504040204" pitchFamily="50" charset="-128"/>
            </a:rPr>
            <a:t>4.8</a:t>
          </a:r>
          <a:r>
            <a:rPr lang="ja-JP" altLang="en-US" sz="1200" b="1" i="0" u="none" strike="noStrike" baseline="0">
              <a:solidFill>
                <a:srgbClr val="000000"/>
              </a:solidFill>
              <a:latin typeface="Meiryo UI" panose="020B0604030504040204" pitchFamily="50" charset="-128"/>
              <a:ea typeface="Meiryo UI" panose="020B0604030504040204" pitchFamily="50" charset="-128"/>
            </a:rPr>
            <a:t>㎝：横</a:t>
          </a:r>
          <a:r>
            <a:rPr lang="en-US" altLang="ja-JP" sz="1200" b="1" i="0" u="none" strike="noStrike" baseline="0">
              <a:solidFill>
                <a:srgbClr val="000000"/>
              </a:solidFill>
              <a:latin typeface="Meiryo UI" panose="020B0604030504040204" pitchFamily="50" charset="-128"/>
              <a:ea typeface="Meiryo UI" panose="020B0604030504040204" pitchFamily="50" charset="-128"/>
            </a:rPr>
            <a:t>6.4㎝</a:t>
          </a:r>
          <a:r>
            <a:rPr lang="ja-JP" altLang="en-US" sz="1200" b="1" i="0" u="none" strike="noStrike" baseline="0">
              <a:solidFill>
                <a:srgbClr val="000000"/>
              </a:solidFill>
              <a:latin typeface="Meiryo UI" panose="020B0604030504040204" pitchFamily="50" charset="-128"/>
              <a:ea typeface="Meiryo UI" panose="020B0604030504040204" pitchFamily="50" charset="-128"/>
            </a:rPr>
            <a:t>）</a:t>
          </a:r>
        </a:p>
      </xdr:txBody>
    </xdr:sp>
    <xdr:clientData/>
  </xdr:twoCellAnchor>
  <xdr:twoCellAnchor>
    <xdr:from>
      <xdr:col>12</xdr:col>
      <xdr:colOff>139700</xdr:colOff>
      <xdr:row>2</xdr:row>
      <xdr:rowOff>50800</xdr:rowOff>
    </xdr:from>
    <xdr:to>
      <xdr:col>20</xdr:col>
      <xdr:colOff>134466</xdr:colOff>
      <xdr:row>20</xdr:row>
      <xdr:rowOff>185800</xdr:rowOff>
    </xdr:to>
    <xdr:sp macro="" textlink="">
      <xdr:nvSpPr>
        <xdr:cNvPr id="4" name="Rectangle 2">
          <a:extLst>
            <a:ext uri="{FF2B5EF4-FFF2-40B4-BE49-F238E27FC236}">
              <a16:creationId xmlns:a16="http://schemas.microsoft.com/office/drawing/2014/main" id="{D55AF0CD-868E-4858-9312-64B7A569619F}"/>
            </a:ext>
          </a:extLst>
        </xdr:cNvPr>
        <xdr:cNvSpPr>
          <a:spLocks noChangeArrowheads="1"/>
        </xdr:cNvSpPr>
      </xdr:nvSpPr>
      <xdr:spPr bwMode="auto">
        <a:xfrm>
          <a:off x="5183188" y="365125"/>
          <a:ext cx="4466753" cy="3564000"/>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lnSpc>
              <a:spcPts val="16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6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6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6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6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7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600"/>
            </a:lnSpc>
            <a:defRPr sz="1000"/>
          </a:pPr>
          <a:r>
            <a:rPr lang="ja-JP" altLang="en-US" sz="1400" b="1" i="0" u="none" strike="noStrike" baseline="0">
              <a:solidFill>
                <a:srgbClr val="000000"/>
              </a:solidFill>
              <a:latin typeface="Meiryo UI" panose="020B0604030504040204" pitchFamily="50" charset="-128"/>
              <a:ea typeface="Meiryo UI" panose="020B0604030504040204" pitchFamily="50" charset="-128"/>
            </a:rPr>
            <a:t>全体写真</a:t>
          </a:r>
        </a:p>
        <a:p>
          <a:pPr algn="ctr" rtl="0">
            <a:lnSpc>
              <a:spcPts val="17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500"/>
            </a:lnSpc>
            <a:defRPr sz="1000"/>
          </a:pPr>
          <a:r>
            <a:rPr lang="ja-JP" altLang="en-US" sz="1400" b="1" i="0" u="none" strike="noStrike" baseline="0">
              <a:solidFill>
                <a:srgbClr val="000000"/>
              </a:solidFill>
              <a:latin typeface="Meiryo UI" panose="020B0604030504040204" pitchFamily="50" charset="-128"/>
              <a:ea typeface="Meiryo UI" panose="020B0604030504040204" pitchFamily="50" charset="-128"/>
            </a:rPr>
            <a:t>（</a:t>
          </a:r>
          <a:r>
            <a:rPr lang="en-US" altLang="ja-JP" sz="1400" b="1" i="0" u="none" strike="noStrike" baseline="0">
              <a:solidFill>
                <a:srgbClr val="000000"/>
              </a:solidFill>
              <a:latin typeface="Meiryo UI" panose="020B0604030504040204" pitchFamily="50" charset="-128"/>
              <a:ea typeface="Meiryo UI" panose="020B0604030504040204" pitchFamily="50" charset="-128"/>
            </a:rPr>
            <a:t>11</a:t>
          </a:r>
          <a:r>
            <a:rPr lang="ja-JP" altLang="en-US" sz="1400" b="1" i="0" u="none" strike="noStrike" baseline="0">
              <a:solidFill>
                <a:srgbClr val="000000"/>
              </a:solidFill>
              <a:latin typeface="Meiryo UI" panose="020B0604030504040204" pitchFamily="50" charset="-128"/>
              <a:ea typeface="Meiryo UI" panose="020B0604030504040204" pitchFamily="50" charset="-128"/>
            </a:rPr>
            <a:t>人以上、写真サイズ縦</a:t>
          </a:r>
          <a:r>
            <a:rPr lang="en-US" altLang="ja-JP" sz="1400" b="1" i="0" u="none" strike="noStrike" baseline="0">
              <a:solidFill>
                <a:srgbClr val="000000"/>
              </a:solidFill>
              <a:latin typeface="Meiryo UI" panose="020B0604030504040204" pitchFamily="50" charset="-128"/>
              <a:ea typeface="Meiryo UI" panose="020B0604030504040204" pitchFamily="50" charset="-128"/>
            </a:rPr>
            <a:t>9.9</a:t>
          </a:r>
          <a:r>
            <a:rPr lang="ja-JP" altLang="en-US" sz="1400" b="1" i="0" u="none" strike="noStrike" baseline="0">
              <a:solidFill>
                <a:srgbClr val="000000"/>
              </a:solidFill>
              <a:latin typeface="Meiryo UI" panose="020B0604030504040204" pitchFamily="50" charset="-128"/>
              <a:ea typeface="Meiryo UI" panose="020B0604030504040204" pitchFamily="50" charset="-128"/>
            </a:rPr>
            <a:t>㎝：横</a:t>
          </a:r>
          <a:r>
            <a:rPr lang="en-US" altLang="ja-JP" sz="1400" b="1" i="0" u="none" strike="noStrike" baseline="0">
              <a:solidFill>
                <a:srgbClr val="000000"/>
              </a:solidFill>
              <a:latin typeface="Meiryo UI" panose="020B0604030504040204" pitchFamily="50" charset="-128"/>
              <a:ea typeface="Meiryo UI" panose="020B0604030504040204" pitchFamily="50" charset="-128"/>
            </a:rPr>
            <a:t>13.2</a:t>
          </a:r>
          <a:r>
            <a:rPr lang="ja-JP" altLang="en-US" sz="1400" b="1" i="0" u="none" strike="noStrike" baseline="0">
              <a:solidFill>
                <a:srgbClr val="000000"/>
              </a:solidFill>
              <a:latin typeface="Meiryo UI" panose="020B0604030504040204" pitchFamily="50" charset="-128"/>
              <a:ea typeface="Meiryo UI" panose="020B0604030504040204" pitchFamily="50" charset="-128"/>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220869</xdr:colOff>
      <xdr:row>2</xdr:row>
      <xdr:rowOff>57150</xdr:rowOff>
    </xdr:from>
    <xdr:to>
      <xdr:col>25</xdr:col>
      <xdr:colOff>7450</xdr:colOff>
      <xdr:row>11</xdr:row>
      <xdr:rowOff>78308</xdr:rowOff>
    </xdr:to>
    <xdr:sp macro="" textlink="">
      <xdr:nvSpPr>
        <xdr:cNvPr id="2" name="Rectangle 3">
          <a:extLst>
            <a:ext uri="{FF2B5EF4-FFF2-40B4-BE49-F238E27FC236}">
              <a16:creationId xmlns:a16="http://schemas.microsoft.com/office/drawing/2014/main" id="{4B63FC34-1690-4FED-AF6A-C0F3987EEC8B}"/>
            </a:ext>
          </a:extLst>
        </xdr:cNvPr>
        <xdr:cNvSpPr>
          <a:spLocks noChangeArrowheads="1"/>
        </xdr:cNvSpPr>
      </xdr:nvSpPr>
      <xdr:spPr bwMode="auto">
        <a:xfrm>
          <a:off x="9736344" y="371475"/>
          <a:ext cx="2144019" cy="1735658"/>
        </a:xfrm>
        <a:prstGeom prst="rect">
          <a:avLst/>
        </a:prstGeom>
        <a:solidFill>
          <a:srgbClr val="FFFFFF"/>
        </a:solidFill>
        <a:ln w="9525">
          <a:solidFill>
            <a:srgbClr val="000000"/>
          </a:solidFill>
          <a:miter lim="800000"/>
          <a:headEnd/>
          <a:tailEnd/>
        </a:ln>
      </xdr:spPr>
      <xdr:txBody>
        <a:bodyPr vertOverflow="clip" wrap="square" lIns="36576" tIns="18288" rIns="36576" bIns="0" anchor="t" upright="1"/>
        <a:lstStyle/>
        <a:p>
          <a:pPr algn="ctr" rtl="0">
            <a:lnSpc>
              <a:spcPts val="1400"/>
            </a:lnSpc>
            <a:defRPr sz="1000"/>
          </a:pPr>
          <a:endParaRPr lang="ja-JP" altLang="en-US" sz="12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4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ユニフォーム写真</a:t>
          </a:r>
        </a:p>
        <a:p>
          <a:pPr algn="ctr" rtl="0">
            <a:lnSpc>
              <a:spcPts val="1400"/>
            </a:lnSpc>
            <a:defRPr sz="1000"/>
          </a:pPr>
          <a:r>
            <a:rPr lang="en-US" altLang="ja-JP" sz="1200" b="1" i="0" u="none" strike="noStrike" baseline="0">
              <a:solidFill>
                <a:srgbClr val="000000"/>
              </a:solidFill>
              <a:latin typeface="Meiryo UI" panose="020B0604030504040204" pitchFamily="50" charset="-128"/>
              <a:ea typeface="Meiryo UI" panose="020B0604030504040204" pitchFamily="50" charset="-128"/>
            </a:rPr>
            <a:t>FP</a:t>
          </a:r>
          <a:r>
            <a:rPr lang="ja-JP" altLang="en-US" sz="1200" b="1" i="0" u="none" strike="noStrike" baseline="0">
              <a:solidFill>
                <a:srgbClr val="000000"/>
              </a:solidFill>
              <a:latin typeface="Meiryo UI" panose="020B0604030504040204" pitchFamily="50" charset="-128"/>
              <a:ea typeface="Meiryo UI" panose="020B0604030504040204" pitchFamily="50" charset="-128"/>
            </a:rPr>
            <a:t>ユニフォーム　</a:t>
          </a:r>
          <a:r>
            <a:rPr lang="en-US" altLang="ja-JP" sz="1200" b="1" i="0" u="none" strike="noStrike" baseline="0">
              <a:solidFill>
                <a:srgbClr val="000000"/>
              </a:solidFill>
              <a:latin typeface="Meiryo UI" panose="020B0604030504040204" pitchFamily="50" charset="-128"/>
              <a:ea typeface="Meiryo UI" panose="020B0604030504040204" pitchFamily="50" charset="-128"/>
            </a:rPr>
            <a:t>HOME</a:t>
          </a:r>
        </a:p>
        <a:p>
          <a:pPr algn="ctr" rtl="0">
            <a:lnSpc>
              <a:spcPts val="1400"/>
            </a:lnSpc>
            <a:defRPr sz="1000"/>
          </a:pPr>
          <a:r>
            <a:rPr lang="en-US" altLang="ja-JP" sz="1200" b="1" i="0" u="none" strike="noStrike" baseline="0">
              <a:solidFill>
                <a:srgbClr val="000000"/>
              </a:solidFill>
              <a:latin typeface="Meiryo UI" panose="020B0604030504040204" pitchFamily="50" charset="-128"/>
              <a:ea typeface="Meiryo UI" panose="020B0604030504040204" pitchFamily="50" charset="-128"/>
            </a:rPr>
            <a:t>FP</a:t>
          </a:r>
          <a:r>
            <a:rPr lang="ja-JP" altLang="en-US" sz="1200" b="1" i="0" u="none" strike="noStrike" baseline="0">
              <a:solidFill>
                <a:srgbClr val="000000"/>
              </a:solidFill>
              <a:latin typeface="Meiryo UI" panose="020B0604030504040204" pitchFamily="50" charset="-128"/>
              <a:ea typeface="Meiryo UI" panose="020B0604030504040204" pitchFamily="50" charset="-128"/>
            </a:rPr>
            <a:t>ユニフォーム　</a:t>
          </a:r>
          <a:r>
            <a:rPr lang="en-US" altLang="ja-JP" sz="1200" b="1" i="0" u="none" strike="noStrike" baseline="0">
              <a:solidFill>
                <a:srgbClr val="000000"/>
              </a:solidFill>
              <a:latin typeface="Meiryo UI" panose="020B0604030504040204" pitchFamily="50" charset="-128"/>
              <a:ea typeface="Meiryo UI" panose="020B0604030504040204" pitchFamily="50" charset="-128"/>
            </a:rPr>
            <a:t>AWAY</a:t>
          </a:r>
        </a:p>
        <a:p>
          <a:pPr algn="ctr" rtl="0">
            <a:lnSpc>
              <a:spcPts val="1400"/>
            </a:lnSpc>
            <a:defRPr sz="1000"/>
          </a:pPr>
          <a:r>
            <a:rPr lang="en-US" altLang="ja-JP" sz="1200" b="1" i="0" u="none" strike="noStrike" baseline="0">
              <a:solidFill>
                <a:srgbClr val="000000"/>
              </a:solidFill>
              <a:latin typeface="Meiryo UI" panose="020B0604030504040204" pitchFamily="50" charset="-128"/>
              <a:ea typeface="Meiryo UI" panose="020B0604030504040204" pitchFamily="50" charset="-128"/>
            </a:rPr>
            <a:t>GK</a:t>
          </a:r>
          <a:r>
            <a:rPr lang="ja-JP" altLang="en-US" sz="1200" b="1" i="0" u="none" strike="noStrike" baseline="0">
              <a:solidFill>
                <a:srgbClr val="000000"/>
              </a:solidFill>
              <a:latin typeface="Meiryo UI" panose="020B0604030504040204" pitchFamily="50" charset="-128"/>
              <a:ea typeface="Meiryo UI" panose="020B0604030504040204" pitchFamily="50" charset="-128"/>
            </a:rPr>
            <a:t>ユニフォーム</a:t>
          </a:r>
          <a:r>
            <a:rPr lang="ja-JP" altLang="ja-JP" sz="1000" b="1" i="0" baseline="0">
              <a:effectLst/>
              <a:latin typeface="Meiryo UI" panose="020B0604030504040204" pitchFamily="50" charset="-128"/>
              <a:ea typeface="Meiryo UI" panose="020B0604030504040204" pitchFamily="50" charset="-128"/>
              <a:cs typeface="+mn-cs"/>
            </a:rPr>
            <a:t>　</a:t>
          </a:r>
          <a:r>
            <a:rPr lang="en-US" altLang="ja-JP" sz="1200" b="1" i="0" u="none" strike="noStrike" baseline="0">
              <a:solidFill>
                <a:srgbClr val="000000"/>
              </a:solidFill>
              <a:latin typeface="Meiryo UI" panose="020B0604030504040204" pitchFamily="50" charset="-128"/>
              <a:ea typeface="Meiryo UI" panose="020B0604030504040204" pitchFamily="50" charset="-128"/>
            </a:rPr>
            <a:t>HOME</a:t>
          </a:r>
        </a:p>
        <a:p>
          <a:pPr algn="ctr" rtl="0">
            <a:lnSpc>
              <a:spcPts val="1400"/>
            </a:lnSpc>
            <a:defRPr sz="1000"/>
          </a:pPr>
          <a:r>
            <a:rPr lang="en-US" altLang="ja-JP" sz="1200" b="1" i="0" u="none" strike="noStrike" baseline="0">
              <a:solidFill>
                <a:srgbClr val="000000"/>
              </a:solidFill>
              <a:latin typeface="Meiryo UI" panose="020B0604030504040204" pitchFamily="50" charset="-128"/>
              <a:ea typeface="Meiryo UI" panose="020B0604030504040204" pitchFamily="50" charset="-128"/>
            </a:rPr>
            <a:t>GK</a:t>
          </a:r>
          <a:r>
            <a:rPr lang="ja-JP" altLang="en-US" sz="1200" b="1" i="0" u="none" strike="noStrike" baseline="0">
              <a:solidFill>
                <a:srgbClr val="000000"/>
              </a:solidFill>
              <a:latin typeface="Meiryo UI" panose="020B0604030504040204" pitchFamily="50" charset="-128"/>
              <a:ea typeface="Meiryo UI" panose="020B0604030504040204" pitchFamily="50" charset="-128"/>
            </a:rPr>
            <a:t>ユニフォーム</a:t>
          </a:r>
          <a:r>
            <a:rPr lang="ja-JP" altLang="ja-JP" sz="1000" b="1" i="0" baseline="0">
              <a:effectLst/>
              <a:latin typeface="Meiryo UI" panose="020B0604030504040204" pitchFamily="50" charset="-128"/>
              <a:ea typeface="Meiryo UI" panose="020B0604030504040204" pitchFamily="50" charset="-128"/>
              <a:cs typeface="+mn-cs"/>
            </a:rPr>
            <a:t>　</a:t>
          </a:r>
          <a:r>
            <a:rPr lang="en-US" altLang="ja-JP" sz="1200" b="1" i="0" u="none" strike="noStrike" baseline="0">
              <a:solidFill>
                <a:srgbClr val="000000"/>
              </a:solidFill>
              <a:latin typeface="Meiryo UI" panose="020B0604030504040204" pitchFamily="50" charset="-128"/>
              <a:ea typeface="Meiryo UI" panose="020B0604030504040204" pitchFamily="50" charset="-128"/>
            </a:rPr>
            <a:t>AWAY</a:t>
          </a:r>
        </a:p>
        <a:p>
          <a:pPr algn="ctr" rtl="0">
            <a:lnSpc>
              <a:spcPts val="1400"/>
            </a:lnSpc>
            <a:defRPr sz="1000"/>
          </a:pPr>
          <a:endParaRPr lang="en-US" altLang="ja-JP" sz="12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4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a:t>
          </a:r>
          <a:r>
            <a:rPr lang="en-US" altLang="ja-JP" sz="1200" b="1" i="0" u="none" strike="noStrike" baseline="0">
              <a:solidFill>
                <a:srgbClr val="000000"/>
              </a:solidFill>
              <a:latin typeface="Meiryo UI" panose="020B0604030504040204" pitchFamily="50" charset="-128"/>
              <a:ea typeface="Meiryo UI" panose="020B0604030504040204" pitchFamily="50" charset="-128"/>
            </a:rPr>
            <a:t>4</a:t>
          </a:r>
          <a:r>
            <a:rPr lang="ja-JP" altLang="en-US" sz="1200" b="1" i="0" u="none" strike="noStrike" baseline="0">
              <a:solidFill>
                <a:srgbClr val="000000"/>
              </a:solidFill>
              <a:latin typeface="Meiryo UI" panose="020B0604030504040204" pitchFamily="50" charset="-128"/>
              <a:ea typeface="Meiryo UI" panose="020B0604030504040204" pitchFamily="50" charset="-128"/>
            </a:rPr>
            <a:t>人、写真サイズ</a:t>
          </a:r>
          <a:endParaRPr lang="en-US" altLang="ja-JP" sz="12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4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縦</a:t>
          </a:r>
          <a:r>
            <a:rPr lang="en-US" altLang="ja-JP" sz="1200" b="1" i="0" u="none" strike="noStrike" baseline="0">
              <a:solidFill>
                <a:srgbClr val="000000"/>
              </a:solidFill>
              <a:latin typeface="Meiryo UI" panose="020B0604030504040204" pitchFamily="50" charset="-128"/>
              <a:ea typeface="Meiryo UI" panose="020B0604030504040204" pitchFamily="50" charset="-128"/>
            </a:rPr>
            <a:t>4.8㎝</a:t>
          </a:r>
          <a:r>
            <a:rPr lang="ja-JP" altLang="en-US" sz="1200" b="1" i="0" u="none" strike="noStrike" baseline="0">
              <a:solidFill>
                <a:srgbClr val="000000"/>
              </a:solidFill>
              <a:latin typeface="Meiryo UI" panose="020B0604030504040204" pitchFamily="50" charset="-128"/>
              <a:ea typeface="Meiryo UI" panose="020B0604030504040204" pitchFamily="50" charset="-128"/>
            </a:rPr>
            <a:t>：横</a:t>
          </a:r>
          <a:r>
            <a:rPr lang="en-US" altLang="ja-JP" sz="1200" b="1" i="0" u="none" strike="noStrike" baseline="0">
              <a:solidFill>
                <a:srgbClr val="000000"/>
              </a:solidFill>
              <a:latin typeface="Meiryo UI" panose="020B0604030504040204" pitchFamily="50" charset="-128"/>
              <a:ea typeface="Meiryo UI" panose="020B0604030504040204" pitchFamily="50" charset="-128"/>
            </a:rPr>
            <a:t>6.4㎝</a:t>
          </a:r>
          <a:r>
            <a:rPr lang="ja-JP" altLang="en-US" sz="1200" b="1" i="0" u="none" strike="noStrike" baseline="0">
              <a:solidFill>
                <a:srgbClr val="000000"/>
              </a:solidFill>
              <a:latin typeface="Meiryo UI" panose="020B0604030504040204" pitchFamily="50" charset="-128"/>
              <a:ea typeface="Meiryo UI" panose="020B0604030504040204" pitchFamily="50" charset="-128"/>
            </a:rPr>
            <a:t>）</a:t>
          </a:r>
        </a:p>
      </xdr:txBody>
    </xdr:sp>
    <xdr:clientData/>
  </xdr:twoCellAnchor>
  <xdr:twoCellAnchor>
    <xdr:from>
      <xdr:col>20</xdr:col>
      <xdr:colOff>220868</xdr:colOff>
      <xdr:row>11</xdr:row>
      <xdr:rowOff>163605</xdr:rowOff>
    </xdr:from>
    <xdr:to>
      <xdr:col>25</xdr:col>
      <xdr:colOff>7449</xdr:colOff>
      <xdr:row>20</xdr:row>
      <xdr:rowOff>177105</xdr:rowOff>
    </xdr:to>
    <xdr:sp macro="" textlink="">
      <xdr:nvSpPr>
        <xdr:cNvPr id="3" name="Rectangle 4">
          <a:extLst>
            <a:ext uri="{FF2B5EF4-FFF2-40B4-BE49-F238E27FC236}">
              <a16:creationId xmlns:a16="http://schemas.microsoft.com/office/drawing/2014/main" id="{A6F57B22-04C3-4CB6-8CE6-DD86A4F5B591}"/>
            </a:ext>
          </a:extLst>
        </xdr:cNvPr>
        <xdr:cNvSpPr>
          <a:spLocks noChangeArrowheads="1"/>
        </xdr:cNvSpPr>
      </xdr:nvSpPr>
      <xdr:spPr bwMode="auto">
        <a:xfrm>
          <a:off x="9736343" y="2192430"/>
          <a:ext cx="2144019" cy="1728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300"/>
            </a:lnSpc>
            <a:defRPr sz="1000"/>
          </a:pPr>
          <a:endParaRPr lang="ja-JP" altLang="en-US" sz="1100" b="1" i="0" u="none" strike="noStrike" baseline="0">
            <a:solidFill>
              <a:srgbClr val="000000"/>
            </a:solidFill>
            <a:latin typeface="Meiryo UI" panose="020B0604030504040204" pitchFamily="50" charset="-128"/>
            <a:ea typeface="Meiryo UI" panose="020B0604030504040204" pitchFamily="50" charset="-128"/>
          </a:endParaRPr>
        </a:p>
        <a:p>
          <a:pPr algn="ctr" rtl="0">
            <a:defRPr sz="1000"/>
          </a:pPr>
          <a:endParaRPr lang="ja-JP" altLang="en-US" sz="11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5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審判用具一式写真</a:t>
          </a:r>
        </a:p>
        <a:p>
          <a:pPr algn="ctr" rtl="0">
            <a:lnSpc>
              <a:spcPts val="1400"/>
            </a:lnSpc>
            <a:defRPr sz="1000"/>
          </a:pPr>
          <a:endParaRPr lang="ja-JP" altLang="en-US" sz="12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3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a:t>
          </a:r>
          <a:r>
            <a:rPr lang="en-US" altLang="ja-JP" sz="1200" b="1" i="0" u="none" strike="noStrike" baseline="0">
              <a:solidFill>
                <a:srgbClr val="000000"/>
              </a:solidFill>
              <a:latin typeface="Meiryo UI" panose="020B0604030504040204" pitchFamily="50" charset="-128"/>
              <a:ea typeface="Meiryo UI" panose="020B0604030504040204" pitchFamily="50" charset="-128"/>
            </a:rPr>
            <a:t>3</a:t>
          </a:r>
          <a:r>
            <a:rPr lang="ja-JP" altLang="en-US" sz="1200" b="1" i="0" u="none" strike="noStrike" baseline="0">
              <a:solidFill>
                <a:srgbClr val="000000"/>
              </a:solidFill>
              <a:latin typeface="Meiryo UI" panose="020B0604030504040204" pitchFamily="50" charset="-128"/>
              <a:ea typeface="Meiryo UI" panose="020B0604030504040204" pitchFamily="50" charset="-128"/>
            </a:rPr>
            <a:t>人、写真サイズ</a:t>
          </a:r>
          <a:endParaRPr lang="en-US" altLang="ja-JP" sz="12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3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縦</a:t>
          </a:r>
          <a:r>
            <a:rPr lang="en-US" altLang="ja-JP" sz="1200" b="1" i="0" u="none" strike="noStrike" baseline="0">
              <a:solidFill>
                <a:srgbClr val="000000"/>
              </a:solidFill>
              <a:latin typeface="Meiryo UI" panose="020B0604030504040204" pitchFamily="50" charset="-128"/>
              <a:ea typeface="Meiryo UI" panose="020B0604030504040204" pitchFamily="50" charset="-128"/>
            </a:rPr>
            <a:t>4.8</a:t>
          </a:r>
          <a:r>
            <a:rPr lang="ja-JP" altLang="en-US" sz="1200" b="1" i="0" u="none" strike="noStrike" baseline="0">
              <a:solidFill>
                <a:srgbClr val="000000"/>
              </a:solidFill>
              <a:latin typeface="Meiryo UI" panose="020B0604030504040204" pitchFamily="50" charset="-128"/>
              <a:ea typeface="Meiryo UI" panose="020B0604030504040204" pitchFamily="50" charset="-128"/>
            </a:rPr>
            <a:t>㎝：横</a:t>
          </a:r>
          <a:r>
            <a:rPr lang="en-US" altLang="ja-JP" sz="1200" b="1" i="0" u="none" strike="noStrike" baseline="0">
              <a:solidFill>
                <a:srgbClr val="000000"/>
              </a:solidFill>
              <a:latin typeface="Meiryo UI" panose="020B0604030504040204" pitchFamily="50" charset="-128"/>
              <a:ea typeface="Meiryo UI" panose="020B0604030504040204" pitchFamily="50" charset="-128"/>
            </a:rPr>
            <a:t>6.4㎝</a:t>
          </a:r>
          <a:r>
            <a:rPr lang="ja-JP" altLang="en-US" sz="1200" b="1" i="0" u="none" strike="noStrike" baseline="0">
              <a:solidFill>
                <a:srgbClr val="000000"/>
              </a:solidFill>
              <a:latin typeface="Meiryo UI" panose="020B0604030504040204" pitchFamily="50" charset="-128"/>
              <a:ea typeface="Meiryo UI" panose="020B0604030504040204" pitchFamily="50" charset="-128"/>
            </a:rPr>
            <a:t>）</a:t>
          </a:r>
        </a:p>
      </xdr:txBody>
    </xdr:sp>
    <xdr:clientData/>
  </xdr:twoCellAnchor>
  <xdr:twoCellAnchor>
    <xdr:from>
      <xdr:col>12</xdr:col>
      <xdr:colOff>139700</xdr:colOff>
      <xdr:row>2</xdr:row>
      <xdr:rowOff>50800</xdr:rowOff>
    </xdr:from>
    <xdr:to>
      <xdr:col>20</xdr:col>
      <xdr:colOff>134466</xdr:colOff>
      <xdr:row>20</xdr:row>
      <xdr:rowOff>185800</xdr:rowOff>
    </xdr:to>
    <xdr:sp macro="" textlink="">
      <xdr:nvSpPr>
        <xdr:cNvPr id="4" name="Rectangle 2">
          <a:extLst>
            <a:ext uri="{FF2B5EF4-FFF2-40B4-BE49-F238E27FC236}">
              <a16:creationId xmlns:a16="http://schemas.microsoft.com/office/drawing/2014/main" id="{A06AFA8B-4544-415B-828E-EF0B129C01C0}"/>
            </a:ext>
          </a:extLst>
        </xdr:cNvPr>
        <xdr:cNvSpPr>
          <a:spLocks noChangeArrowheads="1"/>
        </xdr:cNvSpPr>
      </xdr:nvSpPr>
      <xdr:spPr bwMode="auto">
        <a:xfrm>
          <a:off x="5183188" y="365125"/>
          <a:ext cx="4466753" cy="3564000"/>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lnSpc>
              <a:spcPts val="16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6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6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6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6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7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600"/>
            </a:lnSpc>
            <a:defRPr sz="1000"/>
          </a:pPr>
          <a:r>
            <a:rPr lang="ja-JP" altLang="en-US" sz="1400" b="1" i="0" u="none" strike="noStrike" baseline="0">
              <a:solidFill>
                <a:srgbClr val="000000"/>
              </a:solidFill>
              <a:latin typeface="Meiryo UI" panose="020B0604030504040204" pitchFamily="50" charset="-128"/>
              <a:ea typeface="Meiryo UI" panose="020B0604030504040204" pitchFamily="50" charset="-128"/>
            </a:rPr>
            <a:t>全体写真</a:t>
          </a:r>
        </a:p>
        <a:p>
          <a:pPr algn="ctr" rtl="0">
            <a:lnSpc>
              <a:spcPts val="17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500"/>
            </a:lnSpc>
            <a:defRPr sz="1000"/>
          </a:pPr>
          <a:r>
            <a:rPr lang="ja-JP" altLang="en-US" sz="1400" b="1" i="0" u="none" strike="noStrike" baseline="0">
              <a:solidFill>
                <a:srgbClr val="000000"/>
              </a:solidFill>
              <a:latin typeface="Meiryo UI" panose="020B0604030504040204" pitchFamily="50" charset="-128"/>
              <a:ea typeface="Meiryo UI" panose="020B0604030504040204" pitchFamily="50" charset="-128"/>
            </a:rPr>
            <a:t>（</a:t>
          </a:r>
          <a:r>
            <a:rPr lang="en-US" altLang="ja-JP" sz="1400" b="1" i="0" u="none" strike="noStrike" baseline="0">
              <a:solidFill>
                <a:srgbClr val="000000"/>
              </a:solidFill>
              <a:latin typeface="Meiryo UI" panose="020B0604030504040204" pitchFamily="50" charset="-128"/>
              <a:ea typeface="Meiryo UI" panose="020B0604030504040204" pitchFamily="50" charset="-128"/>
            </a:rPr>
            <a:t>11</a:t>
          </a:r>
          <a:r>
            <a:rPr lang="ja-JP" altLang="en-US" sz="1400" b="1" i="0" u="none" strike="noStrike" baseline="0">
              <a:solidFill>
                <a:srgbClr val="000000"/>
              </a:solidFill>
              <a:latin typeface="Meiryo UI" panose="020B0604030504040204" pitchFamily="50" charset="-128"/>
              <a:ea typeface="Meiryo UI" panose="020B0604030504040204" pitchFamily="50" charset="-128"/>
            </a:rPr>
            <a:t>人以上、写真サイズ縦</a:t>
          </a:r>
          <a:r>
            <a:rPr lang="en-US" altLang="ja-JP" sz="1400" b="1" i="0" u="none" strike="noStrike" baseline="0">
              <a:solidFill>
                <a:srgbClr val="000000"/>
              </a:solidFill>
              <a:latin typeface="Meiryo UI" panose="020B0604030504040204" pitchFamily="50" charset="-128"/>
              <a:ea typeface="Meiryo UI" panose="020B0604030504040204" pitchFamily="50" charset="-128"/>
            </a:rPr>
            <a:t>9.9</a:t>
          </a:r>
          <a:r>
            <a:rPr lang="ja-JP" altLang="en-US" sz="1400" b="1" i="0" u="none" strike="noStrike" baseline="0">
              <a:solidFill>
                <a:srgbClr val="000000"/>
              </a:solidFill>
              <a:latin typeface="Meiryo UI" panose="020B0604030504040204" pitchFamily="50" charset="-128"/>
              <a:ea typeface="Meiryo UI" panose="020B0604030504040204" pitchFamily="50" charset="-128"/>
            </a:rPr>
            <a:t>㎝：横</a:t>
          </a:r>
          <a:r>
            <a:rPr lang="en-US" altLang="ja-JP" sz="1400" b="1" i="0" u="none" strike="noStrike" baseline="0">
              <a:solidFill>
                <a:srgbClr val="000000"/>
              </a:solidFill>
              <a:latin typeface="Meiryo UI" panose="020B0604030504040204" pitchFamily="50" charset="-128"/>
              <a:ea typeface="Meiryo UI" panose="020B0604030504040204" pitchFamily="50" charset="-128"/>
            </a:rPr>
            <a:t>13.2</a:t>
          </a:r>
          <a:r>
            <a:rPr lang="ja-JP" altLang="en-US" sz="1400" b="1" i="0" u="none" strike="noStrike" baseline="0">
              <a:solidFill>
                <a:srgbClr val="000000"/>
              </a:solidFill>
              <a:latin typeface="Meiryo UI" panose="020B0604030504040204" pitchFamily="50" charset="-128"/>
              <a:ea typeface="Meiryo UI" panose="020B0604030504040204" pitchFamily="50" charset="-128"/>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220869</xdr:colOff>
      <xdr:row>2</xdr:row>
      <xdr:rowOff>57150</xdr:rowOff>
    </xdr:from>
    <xdr:to>
      <xdr:col>25</xdr:col>
      <xdr:colOff>7450</xdr:colOff>
      <xdr:row>11</xdr:row>
      <xdr:rowOff>78308</xdr:rowOff>
    </xdr:to>
    <xdr:sp macro="" textlink="">
      <xdr:nvSpPr>
        <xdr:cNvPr id="2" name="Rectangle 3">
          <a:extLst>
            <a:ext uri="{FF2B5EF4-FFF2-40B4-BE49-F238E27FC236}">
              <a16:creationId xmlns:a16="http://schemas.microsoft.com/office/drawing/2014/main" id="{8131A842-81B6-49E6-8D33-09B512A2E341}"/>
            </a:ext>
          </a:extLst>
        </xdr:cNvPr>
        <xdr:cNvSpPr>
          <a:spLocks noChangeArrowheads="1"/>
        </xdr:cNvSpPr>
      </xdr:nvSpPr>
      <xdr:spPr bwMode="auto">
        <a:xfrm>
          <a:off x="9731582" y="371475"/>
          <a:ext cx="2144018" cy="1735658"/>
        </a:xfrm>
        <a:prstGeom prst="rect">
          <a:avLst/>
        </a:prstGeom>
        <a:solidFill>
          <a:srgbClr val="FFFFFF"/>
        </a:solidFill>
        <a:ln w="9525">
          <a:solidFill>
            <a:srgbClr val="000000"/>
          </a:solidFill>
          <a:miter lim="800000"/>
          <a:headEnd/>
          <a:tailEnd/>
        </a:ln>
      </xdr:spPr>
      <xdr:txBody>
        <a:bodyPr vertOverflow="clip" wrap="square" lIns="36576" tIns="18288" rIns="36576" bIns="0" anchor="t" upright="1"/>
        <a:lstStyle/>
        <a:p>
          <a:pPr algn="ctr" rtl="0">
            <a:lnSpc>
              <a:spcPts val="1400"/>
            </a:lnSpc>
            <a:defRPr sz="1000"/>
          </a:pPr>
          <a:endParaRPr lang="ja-JP" altLang="en-US" sz="12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4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ユニフォーム写真</a:t>
          </a:r>
        </a:p>
        <a:p>
          <a:pPr algn="ctr" rtl="0">
            <a:lnSpc>
              <a:spcPts val="1400"/>
            </a:lnSpc>
            <a:defRPr sz="1000"/>
          </a:pPr>
          <a:r>
            <a:rPr lang="en-US" altLang="ja-JP" sz="1200" b="1" i="0" u="none" strike="noStrike" baseline="0">
              <a:solidFill>
                <a:srgbClr val="000000"/>
              </a:solidFill>
              <a:latin typeface="Meiryo UI" panose="020B0604030504040204" pitchFamily="50" charset="-128"/>
              <a:ea typeface="Meiryo UI" panose="020B0604030504040204" pitchFamily="50" charset="-128"/>
            </a:rPr>
            <a:t>FP</a:t>
          </a:r>
          <a:r>
            <a:rPr lang="ja-JP" altLang="en-US" sz="1200" b="1" i="0" u="none" strike="noStrike" baseline="0">
              <a:solidFill>
                <a:srgbClr val="000000"/>
              </a:solidFill>
              <a:latin typeface="Meiryo UI" panose="020B0604030504040204" pitchFamily="50" charset="-128"/>
              <a:ea typeface="Meiryo UI" panose="020B0604030504040204" pitchFamily="50" charset="-128"/>
            </a:rPr>
            <a:t>ユニフォーム　</a:t>
          </a:r>
          <a:r>
            <a:rPr lang="en-US" altLang="ja-JP" sz="1200" b="1" i="0" u="none" strike="noStrike" baseline="0">
              <a:solidFill>
                <a:srgbClr val="000000"/>
              </a:solidFill>
              <a:latin typeface="Meiryo UI" panose="020B0604030504040204" pitchFamily="50" charset="-128"/>
              <a:ea typeface="Meiryo UI" panose="020B0604030504040204" pitchFamily="50" charset="-128"/>
            </a:rPr>
            <a:t>HOME</a:t>
          </a:r>
        </a:p>
        <a:p>
          <a:pPr algn="ctr" rtl="0">
            <a:lnSpc>
              <a:spcPts val="1400"/>
            </a:lnSpc>
            <a:defRPr sz="1000"/>
          </a:pPr>
          <a:r>
            <a:rPr lang="en-US" altLang="ja-JP" sz="1200" b="1" i="0" u="none" strike="noStrike" baseline="0">
              <a:solidFill>
                <a:srgbClr val="000000"/>
              </a:solidFill>
              <a:latin typeface="Meiryo UI" panose="020B0604030504040204" pitchFamily="50" charset="-128"/>
              <a:ea typeface="Meiryo UI" panose="020B0604030504040204" pitchFamily="50" charset="-128"/>
            </a:rPr>
            <a:t>FP</a:t>
          </a:r>
          <a:r>
            <a:rPr lang="ja-JP" altLang="en-US" sz="1200" b="1" i="0" u="none" strike="noStrike" baseline="0">
              <a:solidFill>
                <a:srgbClr val="000000"/>
              </a:solidFill>
              <a:latin typeface="Meiryo UI" panose="020B0604030504040204" pitchFamily="50" charset="-128"/>
              <a:ea typeface="Meiryo UI" panose="020B0604030504040204" pitchFamily="50" charset="-128"/>
            </a:rPr>
            <a:t>ユニフォーム　</a:t>
          </a:r>
          <a:r>
            <a:rPr lang="en-US" altLang="ja-JP" sz="1200" b="1" i="0" u="none" strike="noStrike" baseline="0">
              <a:solidFill>
                <a:srgbClr val="000000"/>
              </a:solidFill>
              <a:latin typeface="Meiryo UI" panose="020B0604030504040204" pitchFamily="50" charset="-128"/>
              <a:ea typeface="Meiryo UI" panose="020B0604030504040204" pitchFamily="50" charset="-128"/>
            </a:rPr>
            <a:t>AWAY</a:t>
          </a:r>
        </a:p>
        <a:p>
          <a:pPr algn="ctr" rtl="0">
            <a:lnSpc>
              <a:spcPts val="1400"/>
            </a:lnSpc>
            <a:defRPr sz="1000"/>
          </a:pPr>
          <a:r>
            <a:rPr lang="en-US" altLang="ja-JP" sz="1200" b="1" i="0" u="none" strike="noStrike" baseline="0">
              <a:solidFill>
                <a:srgbClr val="000000"/>
              </a:solidFill>
              <a:latin typeface="Meiryo UI" panose="020B0604030504040204" pitchFamily="50" charset="-128"/>
              <a:ea typeface="Meiryo UI" panose="020B0604030504040204" pitchFamily="50" charset="-128"/>
            </a:rPr>
            <a:t>GK</a:t>
          </a:r>
          <a:r>
            <a:rPr lang="ja-JP" altLang="en-US" sz="1200" b="1" i="0" u="none" strike="noStrike" baseline="0">
              <a:solidFill>
                <a:srgbClr val="000000"/>
              </a:solidFill>
              <a:latin typeface="Meiryo UI" panose="020B0604030504040204" pitchFamily="50" charset="-128"/>
              <a:ea typeface="Meiryo UI" panose="020B0604030504040204" pitchFamily="50" charset="-128"/>
            </a:rPr>
            <a:t>ユニフォーム</a:t>
          </a:r>
          <a:r>
            <a:rPr lang="ja-JP" altLang="ja-JP" sz="1000" b="1" i="0" baseline="0">
              <a:effectLst/>
              <a:latin typeface="Meiryo UI" panose="020B0604030504040204" pitchFamily="50" charset="-128"/>
              <a:ea typeface="Meiryo UI" panose="020B0604030504040204" pitchFamily="50" charset="-128"/>
              <a:cs typeface="+mn-cs"/>
            </a:rPr>
            <a:t>　</a:t>
          </a:r>
          <a:r>
            <a:rPr lang="en-US" altLang="ja-JP" sz="1200" b="1" i="0" u="none" strike="noStrike" baseline="0">
              <a:solidFill>
                <a:srgbClr val="000000"/>
              </a:solidFill>
              <a:latin typeface="Meiryo UI" panose="020B0604030504040204" pitchFamily="50" charset="-128"/>
              <a:ea typeface="Meiryo UI" panose="020B0604030504040204" pitchFamily="50" charset="-128"/>
            </a:rPr>
            <a:t>HOME</a:t>
          </a:r>
        </a:p>
        <a:p>
          <a:pPr algn="ctr" rtl="0">
            <a:lnSpc>
              <a:spcPts val="1400"/>
            </a:lnSpc>
            <a:defRPr sz="1000"/>
          </a:pPr>
          <a:r>
            <a:rPr lang="en-US" altLang="ja-JP" sz="1200" b="1" i="0" u="none" strike="noStrike" baseline="0">
              <a:solidFill>
                <a:srgbClr val="000000"/>
              </a:solidFill>
              <a:latin typeface="Meiryo UI" panose="020B0604030504040204" pitchFamily="50" charset="-128"/>
              <a:ea typeface="Meiryo UI" panose="020B0604030504040204" pitchFamily="50" charset="-128"/>
            </a:rPr>
            <a:t>GK</a:t>
          </a:r>
          <a:r>
            <a:rPr lang="ja-JP" altLang="en-US" sz="1200" b="1" i="0" u="none" strike="noStrike" baseline="0">
              <a:solidFill>
                <a:srgbClr val="000000"/>
              </a:solidFill>
              <a:latin typeface="Meiryo UI" panose="020B0604030504040204" pitchFamily="50" charset="-128"/>
              <a:ea typeface="Meiryo UI" panose="020B0604030504040204" pitchFamily="50" charset="-128"/>
            </a:rPr>
            <a:t>ユニフォーム</a:t>
          </a:r>
          <a:r>
            <a:rPr lang="ja-JP" altLang="ja-JP" sz="1000" b="1" i="0" baseline="0">
              <a:effectLst/>
              <a:latin typeface="Meiryo UI" panose="020B0604030504040204" pitchFamily="50" charset="-128"/>
              <a:ea typeface="Meiryo UI" panose="020B0604030504040204" pitchFamily="50" charset="-128"/>
              <a:cs typeface="+mn-cs"/>
            </a:rPr>
            <a:t>　</a:t>
          </a:r>
          <a:r>
            <a:rPr lang="en-US" altLang="ja-JP" sz="1200" b="1" i="0" u="none" strike="noStrike" baseline="0">
              <a:solidFill>
                <a:srgbClr val="000000"/>
              </a:solidFill>
              <a:latin typeface="Meiryo UI" panose="020B0604030504040204" pitchFamily="50" charset="-128"/>
              <a:ea typeface="Meiryo UI" panose="020B0604030504040204" pitchFamily="50" charset="-128"/>
            </a:rPr>
            <a:t>AWAY</a:t>
          </a:r>
        </a:p>
        <a:p>
          <a:pPr algn="ctr" rtl="0">
            <a:lnSpc>
              <a:spcPts val="1400"/>
            </a:lnSpc>
            <a:defRPr sz="1000"/>
          </a:pPr>
          <a:endParaRPr lang="en-US" altLang="ja-JP" sz="12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4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a:t>
          </a:r>
          <a:r>
            <a:rPr lang="en-US" altLang="ja-JP" sz="1200" b="1" i="0" u="none" strike="noStrike" baseline="0">
              <a:solidFill>
                <a:srgbClr val="000000"/>
              </a:solidFill>
              <a:latin typeface="Meiryo UI" panose="020B0604030504040204" pitchFamily="50" charset="-128"/>
              <a:ea typeface="Meiryo UI" panose="020B0604030504040204" pitchFamily="50" charset="-128"/>
            </a:rPr>
            <a:t>4</a:t>
          </a:r>
          <a:r>
            <a:rPr lang="ja-JP" altLang="en-US" sz="1200" b="1" i="0" u="none" strike="noStrike" baseline="0">
              <a:solidFill>
                <a:srgbClr val="000000"/>
              </a:solidFill>
              <a:latin typeface="Meiryo UI" panose="020B0604030504040204" pitchFamily="50" charset="-128"/>
              <a:ea typeface="Meiryo UI" panose="020B0604030504040204" pitchFamily="50" charset="-128"/>
            </a:rPr>
            <a:t>人、写真サイズ</a:t>
          </a:r>
          <a:endParaRPr lang="en-US" altLang="ja-JP" sz="12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4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縦</a:t>
          </a:r>
          <a:r>
            <a:rPr lang="en-US" altLang="ja-JP" sz="1200" b="1" i="0" u="none" strike="noStrike" baseline="0">
              <a:solidFill>
                <a:srgbClr val="000000"/>
              </a:solidFill>
              <a:latin typeface="Meiryo UI" panose="020B0604030504040204" pitchFamily="50" charset="-128"/>
              <a:ea typeface="Meiryo UI" panose="020B0604030504040204" pitchFamily="50" charset="-128"/>
            </a:rPr>
            <a:t>4.8㎝</a:t>
          </a:r>
          <a:r>
            <a:rPr lang="ja-JP" altLang="en-US" sz="1200" b="1" i="0" u="none" strike="noStrike" baseline="0">
              <a:solidFill>
                <a:srgbClr val="000000"/>
              </a:solidFill>
              <a:latin typeface="Meiryo UI" panose="020B0604030504040204" pitchFamily="50" charset="-128"/>
              <a:ea typeface="Meiryo UI" panose="020B0604030504040204" pitchFamily="50" charset="-128"/>
            </a:rPr>
            <a:t>：横</a:t>
          </a:r>
          <a:r>
            <a:rPr lang="en-US" altLang="ja-JP" sz="1200" b="1" i="0" u="none" strike="noStrike" baseline="0">
              <a:solidFill>
                <a:srgbClr val="000000"/>
              </a:solidFill>
              <a:latin typeface="Meiryo UI" panose="020B0604030504040204" pitchFamily="50" charset="-128"/>
              <a:ea typeface="Meiryo UI" panose="020B0604030504040204" pitchFamily="50" charset="-128"/>
            </a:rPr>
            <a:t>6.4㎝</a:t>
          </a:r>
          <a:r>
            <a:rPr lang="ja-JP" altLang="en-US" sz="1200" b="1" i="0" u="none" strike="noStrike" baseline="0">
              <a:solidFill>
                <a:srgbClr val="000000"/>
              </a:solidFill>
              <a:latin typeface="Meiryo UI" panose="020B0604030504040204" pitchFamily="50" charset="-128"/>
              <a:ea typeface="Meiryo UI" panose="020B0604030504040204" pitchFamily="50" charset="-128"/>
            </a:rPr>
            <a:t>）</a:t>
          </a:r>
        </a:p>
      </xdr:txBody>
    </xdr:sp>
    <xdr:clientData/>
  </xdr:twoCellAnchor>
  <xdr:twoCellAnchor>
    <xdr:from>
      <xdr:col>20</xdr:col>
      <xdr:colOff>220868</xdr:colOff>
      <xdr:row>11</xdr:row>
      <xdr:rowOff>163605</xdr:rowOff>
    </xdr:from>
    <xdr:to>
      <xdr:col>25</xdr:col>
      <xdr:colOff>7449</xdr:colOff>
      <xdr:row>20</xdr:row>
      <xdr:rowOff>177105</xdr:rowOff>
    </xdr:to>
    <xdr:sp macro="" textlink="">
      <xdr:nvSpPr>
        <xdr:cNvPr id="3" name="Rectangle 4">
          <a:extLst>
            <a:ext uri="{FF2B5EF4-FFF2-40B4-BE49-F238E27FC236}">
              <a16:creationId xmlns:a16="http://schemas.microsoft.com/office/drawing/2014/main" id="{4A817AF6-10A6-47A5-A3AE-A86057C8906A}"/>
            </a:ext>
          </a:extLst>
        </xdr:cNvPr>
        <xdr:cNvSpPr>
          <a:spLocks noChangeArrowheads="1"/>
        </xdr:cNvSpPr>
      </xdr:nvSpPr>
      <xdr:spPr bwMode="auto">
        <a:xfrm>
          <a:off x="9731581" y="2192430"/>
          <a:ext cx="2144018" cy="1728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300"/>
            </a:lnSpc>
            <a:defRPr sz="1000"/>
          </a:pPr>
          <a:endParaRPr lang="ja-JP" altLang="en-US" sz="1100" b="1" i="0" u="none" strike="noStrike" baseline="0">
            <a:solidFill>
              <a:srgbClr val="000000"/>
            </a:solidFill>
            <a:latin typeface="Meiryo UI" panose="020B0604030504040204" pitchFamily="50" charset="-128"/>
            <a:ea typeface="Meiryo UI" panose="020B0604030504040204" pitchFamily="50" charset="-128"/>
          </a:endParaRPr>
        </a:p>
        <a:p>
          <a:pPr algn="ctr" rtl="0">
            <a:defRPr sz="1000"/>
          </a:pPr>
          <a:endParaRPr lang="ja-JP" altLang="en-US" sz="11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5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審判用具一式写真</a:t>
          </a:r>
        </a:p>
        <a:p>
          <a:pPr algn="ctr" rtl="0">
            <a:lnSpc>
              <a:spcPts val="1400"/>
            </a:lnSpc>
            <a:defRPr sz="1000"/>
          </a:pPr>
          <a:endParaRPr lang="ja-JP" altLang="en-US" sz="12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3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a:t>
          </a:r>
          <a:r>
            <a:rPr lang="en-US" altLang="ja-JP" sz="1200" b="1" i="0" u="none" strike="noStrike" baseline="0">
              <a:solidFill>
                <a:srgbClr val="000000"/>
              </a:solidFill>
              <a:latin typeface="Meiryo UI" panose="020B0604030504040204" pitchFamily="50" charset="-128"/>
              <a:ea typeface="Meiryo UI" panose="020B0604030504040204" pitchFamily="50" charset="-128"/>
            </a:rPr>
            <a:t>3</a:t>
          </a:r>
          <a:r>
            <a:rPr lang="ja-JP" altLang="en-US" sz="1200" b="1" i="0" u="none" strike="noStrike" baseline="0">
              <a:solidFill>
                <a:srgbClr val="000000"/>
              </a:solidFill>
              <a:latin typeface="Meiryo UI" panose="020B0604030504040204" pitchFamily="50" charset="-128"/>
              <a:ea typeface="Meiryo UI" panose="020B0604030504040204" pitchFamily="50" charset="-128"/>
            </a:rPr>
            <a:t>人、写真サイズ</a:t>
          </a:r>
          <a:endParaRPr lang="en-US" altLang="ja-JP" sz="12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3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縦</a:t>
          </a:r>
          <a:r>
            <a:rPr lang="en-US" altLang="ja-JP" sz="1200" b="1" i="0" u="none" strike="noStrike" baseline="0">
              <a:solidFill>
                <a:srgbClr val="000000"/>
              </a:solidFill>
              <a:latin typeface="Meiryo UI" panose="020B0604030504040204" pitchFamily="50" charset="-128"/>
              <a:ea typeface="Meiryo UI" panose="020B0604030504040204" pitchFamily="50" charset="-128"/>
            </a:rPr>
            <a:t>4.8</a:t>
          </a:r>
          <a:r>
            <a:rPr lang="ja-JP" altLang="en-US" sz="1200" b="1" i="0" u="none" strike="noStrike" baseline="0">
              <a:solidFill>
                <a:srgbClr val="000000"/>
              </a:solidFill>
              <a:latin typeface="Meiryo UI" panose="020B0604030504040204" pitchFamily="50" charset="-128"/>
              <a:ea typeface="Meiryo UI" panose="020B0604030504040204" pitchFamily="50" charset="-128"/>
            </a:rPr>
            <a:t>㎝：横</a:t>
          </a:r>
          <a:r>
            <a:rPr lang="en-US" altLang="ja-JP" sz="1200" b="1" i="0" u="none" strike="noStrike" baseline="0">
              <a:solidFill>
                <a:srgbClr val="000000"/>
              </a:solidFill>
              <a:latin typeface="Meiryo UI" panose="020B0604030504040204" pitchFamily="50" charset="-128"/>
              <a:ea typeface="Meiryo UI" panose="020B0604030504040204" pitchFamily="50" charset="-128"/>
            </a:rPr>
            <a:t>6.4㎝</a:t>
          </a:r>
          <a:r>
            <a:rPr lang="ja-JP" altLang="en-US" sz="1200" b="1" i="0" u="none" strike="noStrike" baseline="0">
              <a:solidFill>
                <a:srgbClr val="000000"/>
              </a:solidFill>
              <a:latin typeface="Meiryo UI" panose="020B0604030504040204" pitchFamily="50" charset="-128"/>
              <a:ea typeface="Meiryo UI" panose="020B0604030504040204" pitchFamily="50" charset="-128"/>
            </a:rPr>
            <a:t>）</a:t>
          </a:r>
        </a:p>
      </xdr:txBody>
    </xdr:sp>
    <xdr:clientData/>
  </xdr:twoCellAnchor>
  <xdr:twoCellAnchor>
    <xdr:from>
      <xdr:col>12</xdr:col>
      <xdr:colOff>139700</xdr:colOff>
      <xdr:row>2</xdr:row>
      <xdr:rowOff>50800</xdr:rowOff>
    </xdr:from>
    <xdr:to>
      <xdr:col>20</xdr:col>
      <xdr:colOff>134466</xdr:colOff>
      <xdr:row>20</xdr:row>
      <xdr:rowOff>185800</xdr:rowOff>
    </xdr:to>
    <xdr:sp macro="" textlink="">
      <xdr:nvSpPr>
        <xdr:cNvPr id="4" name="Rectangle 2">
          <a:extLst>
            <a:ext uri="{FF2B5EF4-FFF2-40B4-BE49-F238E27FC236}">
              <a16:creationId xmlns:a16="http://schemas.microsoft.com/office/drawing/2014/main" id="{EC9B6555-8ABC-4BBA-A385-E38476C850A6}"/>
            </a:ext>
          </a:extLst>
        </xdr:cNvPr>
        <xdr:cNvSpPr>
          <a:spLocks noChangeArrowheads="1"/>
        </xdr:cNvSpPr>
      </xdr:nvSpPr>
      <xdr:spPr bwMode="auto">
        <a:xfrm>
          <a:off x="5178425" y="365125"/>
          <a:ext cx="4466754" cy="3564000"/>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lnSpc>
              <a:spcPts val="16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6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6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6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6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7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600"/>
            </a:lnSpc>
            <a:defRPr sz="1000"/>
          </a:pPr>
          <a:r>
            <a:rPr lang="ja-JP" altLang="en-US" sz="1400" b="1" i="0" u="none" strike="noStrike" baseline="0">
              <a:solidFill>
                <a:srgbClr val="000000"/>
              </a:solidFill>
              <a:latin typeface="Meiryo UI" panose="020B0604030504040204" pitchFamily="50" charset="-128"/>
              <a:ea typeface="Meiryo UI" panose="020B0604030504040204" pitchFamily="50" charset="-128"/>
            </a:rPr>
            <a:t>全体写真</a:t>
          </a:r>
        </a:p>
        <a:p>
          <a:pPr algn="ctr" rtl="0">
            <a:lnSpc>
              <a:spcPts val="17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500"/>
            </a:lnSpc>
            <a:defRPr sz="1000"/>
          </a:pPr>
          <a:r>
            <a:rPr lang="ja-JP" altLang="en-US" sz="1400" b="1" i="0" u="none" strike="noStrike" baseline="0">
              <a:solidFill>
                <a:srgbClr val="000000"/>
              </a:solidFill>
              <a:latin typeface="Meiryo UI" panose="020B0604030504040204" pitchFamily="50" charset="-128"/>
              <a:ea typeface="Meiryo UI" panose="020B0604030504040204" pitchFamily="50" charset="-128"/>
            </a:rPr>
            <a:t>（</a:t>
          </a:r>
          <a:r>
            <a:rPr lang="en-US" altLang="ja-JP" sz="1400" b="1" i="0" u="none" strike="noStrike" baseline="0">
              <a:solidFill>
                <a:srgbClr val="000000"/>
              </a:solidFill>
              <a:latin typeface="Meiryo UI" panose="020B0604030504040204" pitchFamily="50" charset="-128"/>
              <a:ea typeface="Meiryo UI" panose="020B0604030504040204" pitchFamily="50" charset="-128"/>
            </a:rPr>
            <a:t>11</a:t>
          </a:r>
          <a:r>
            <a:rPr lang="ja-JP" altLang="en-US" sz="1400" b="1" i="0" u="none" strike="noStrike" baseline="0">
              <a:solidFill>
                <a:srgbClr val="000000"/>
              </a:solidFill>
              <a:latin typeface="Meiryo UI" panose="020B0604030504040204" pitchFamily="50" charset="-128"/>
              <a:ea typeface="Meiryo UI" panose="020B0604030504040204" pitchFamily="50" charset="-128"/>
            </a:rPr>
            <a:t>人以上、写真サイズ縦</a:t>
          </a:r>
          <a:r>
            <a:rPr lang="en-US" altLang="ja-JP" sz="1400" b="1" i="0" u="none" strike="noStrike" baseline="0">
              <a:solidFill>
                <a:srgbClr val="000000"/>
              </a:solidFill>
              <a:latin typeface="Meiryo UI" panose="020B0604030504040204" pitchFamily="50" charset="-128"/>
              <a:ea typeface="Meiryo UI" panose="020B0604030504040204" pitchFamily="50" charset="-128"/>
            </a:rPr>
            <a:t>9.9</a:t>
          </a:r>
          <a:r>
            <a:rPr lang="ja-JP" altLang="en-US" sz="1400" b="1" i="0" u="none" strike="noStrike" baseline="0">
              <a:solidFill>
                <a:srgbClr val="000000"/>
              </a:solidFill>
              <a:latin typeface="Meiryo UI" panose="020B0604030504040204" pitchFamily="50" charset="-128"/>
              <a:ea typeface="Meiryo UI" panose="020B0604030504040204" pitchFamily="50" charset="-128"/>
            </a:rPr>
            <a:t>㎝：横</a:t>
          </a:r>
          <a:r>
            <a:rPr lang="en-US" altLang="ja-JP" sz="1400" b="1" i="0" u="none" strike="noStrike" baseline="0">
              <a:solidFill>
                <a:srgbClr val="000000"/>
              </a:solidFill>
              <a:latin typeface="Meiryo UI" panose="020B0604030504040204" pitchFamily="50" charset="-128"/>
              <a:ea typeface="Meiryo UI" panose="020B0604030504040204" pitchFamily="50" charset="-128"/>
            </a:rPr>
            <a:t>13.2</a:t>
          </a:r>
          <a:r>
            <a:rPr lang="ja-JP" altLang="en-US" sz="1400" b="1" i="0" u="none" strike="noStrike" baseline="0">
              <a:solidFill>
                <a:srgbClr val="000000"/>
              </a:solidFill>
              <a:latin typeface="Meiryo UI" panose="020B0604030504040204" pitchFamily="50" charset="-128"/>
              <a:ea typeface="Meiryo UI" panose="020B0604030504040204" pitchFamily="50" charset="-128"/>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220869</xdr:colOff>
      <xdr:row>2</xdr:row>
      <xdr:rowOff>57150</xdr:rowOff>
    </xdr:from>
    <xdr:to>
      <xdr:col>25</xdr:col>
      <xdr:colOff>7450</xdr:colOff>
      <xdr:row>11</xdr:row>
      <xdr:rowOff>78308</xdr:rowOff>
    </xdr:to>
    <xdr:sp macro="" textlink="">
      <xdr:nvSpPr>
        <xdr:cNvPr id="2" name="Rectangle 3">
          <a:extLst>
            <a:ext uri="{FF2B5EF4-FFF2-40B4-BE49-F238E27FC236}">
              <a16:creationId xmlns:a16="http://schemas.microsoft.com/office/drawing/2014/main" id="{2D93DEBC-AE9A-4F8F-A6A7-0FA9D89314A2}"/>
            </a:ext>
          </a:extLst>
        </xdr:cNvPr>
        <xdr:cNvSpPr>
          <a:spLocks noChangeArrowheads="1"/>
        </xdr:cNvSpPr>
      </xdr:nvSpPr>
      <xdr:spPr bwMode="auto">
        <a:xfrm>
          <a:off x="9736344" y="371475"/>
          <a:ext cx="2144019" cy="1735658"/>
        </a:xfrm>
        <a:prstGeom prst="rect">
          <a:avLst/>
        </a:prstGeom>
        <a:solidFill>
          <a:srgbClr val="FFFFFF"/>
        </a:solidFill>
        <a:ln w="9525">
          <a:solidFill>
            <a:srgbClr val="000000"/>
          </a:solidFill>
          <a:miter lim="800000"/>
          <a:headEnd/>
          <a:tailEnd/>
        </a:ln>
      </xdr:spPr>
      <xdr:txBody>
        <a:bodyPr vertOverflow="clip" wrap="square" lIns="36576" tIns="18288" rIns="36576" bIns="0" anchor="t" upright="1"/>
        <a:lstStyle/>
        <a:p>
          <a:pPr algn="ctr" rtl="0">
            <a:lnSpc>
              <a:spcPts val="1400"/>
            </a:lnSpc>
            <a:defRPr sz="1000"/>
          </a:pPr>
          <a:endParaRPr lang="ja-JP" altLang="en-US" sz="12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4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ユニフォーム写真</a:t>
          </a:r>
        </a:p>
        <a:p>
          <a:pPr algn="ctr" rtl="0">
            <a:lnSpc>
              <a:spcPts val="1400"/>
            </a:lnSpc>
            <a:defRPr sz="1000"/>
          </a:pPr>
          <a:r>
            <a:rPr lang="en-US" altLang="ja-JP" sz="1200" b="1" i="0" u="none" strike="noStrike" baseline="0">
              <a:solidFill>
                <a:srgbClr val="000000"/>
              </a:solidFill>
              <a:latin typeface="Meiryo UI" panose="020B0604030504040204" pitchFamily="50" charset="-128"/>
              <a:ea typeface="Meiryo UI" panose="020B0604030504040204" pitchFamily="50" charset="-128"/>
            </a:rPr>
            <a:t>FP</a:t>
          </a:r>
          <a:r>
            <a:rPr lang="ja-JP" altLang="en-US" sz="1200" b="1" i="0" u="none" strike="noStrike" baseline="0">
              <a:solidFill>
                <a:srgbClr val="000000"/>
              </a:solidFill>
              <a:latin typeface="Meiryo UI" panose="020B0604030504040204" pitchFamily="50" charset="-128"/>
              <a:ea typeface="Meiryo UI" panose="020B0604030504040204" pitchFamily="50" charset="-128"/>
            </a:rPr>
            <a:t>ユニフォーム　</a:t>
          </a:r>
          <a:r>
            <a:rPr lang="en-US" altLang="ja-JP" sz="1200" b="1" i="0" u="none" strike="noStrike" baseline="0">
              <a:solidFill>
                <a:srgbClr val="000000"/>
              </a:solidFill>
              <a:latin typeface="Meiryo UI" panose="020B0604030504040204" pitchFamily="50" charset="-128"/>
              <a:ea typeface="Meiryo UI" panose="020B0604030504040204" pitchFamily="50" charset="-128"/>
            </a:rPr>
            <a:t>HOME</a:t>
          </a:r>
        </a:p>
        <a:p>
          <a:pPr algn="ctr" rtl="0">
            <a:lnSpc>
              <a:spcPts val="1400"/>
            </a:lnSpc>
            <a:defRPr sz="1000"/>
          </a:pPr>
          <a:r>
            <a:rPr lang="en-US" altLang="ja-JP" sz="1200" b="1" i="0" u="none" strike="noStrike" baseline="0">
              <a:solidFill>
                <a:srgbClr val="000000"/>
              </a:solidFill>
              <a:latin typeface="Meiryo UI" panose="020B0604030504040204" pitchFamily="50" charset="-128"/>
              <a:ea typeface="Meiryo UI" panose="020B0604030504040204" pitchFamily="50" charset="-128"/>
            </a:rPr>
            <a:t>FP</a:t>
          </a:r>
          <a:r>
            <a:rPr lang="ja-JP" altLang="en-US" sz="1200" b="1" i="0" u="none" strike="noStrike" baseline="0">
              <a:solidFill>
                <a:srgbClr val="000000"/>
              </a:solidFill>
              <a:latin typeface="Meiryo UI" panose="020B0604030504040204" pitchFamily="50" charset="-128"/>
              <a:ea typeface="Meiryo UI" panose="020B0604030504040204" pitchFamily="50" charset="-128"/>
            </a:rPr>
            <a:t>ユニフォーム　</a:t>
          </a:r>
          <a:r>
            <a:rPr lang="en-US" altLang="ja-JP" sz="1200" b="1" i="0" u="none" strike="noStrike" baseline="0">
              <a:solidFill>
                <a:srgbClr val="000000"/>
              </a:solidFill>
              <a:latin typeface="Meiryo UI" panose="020B0604030504040204" pitchFamily="50" charset="-128"/>
              <a:ea typeface="Meiryo UI" panose="020B0604030504040204" pitchFamily="50" charset="-128"/>
            </a:rPr>
            <a:t>AWAY</a:t>
          </a:r>
        </a:p>
        <a:p>
          <a:pPr algn="ctr" rtl="0">
            <a:lnSpc>
              <a:spcPts val="1400"/>
            </a:lnSpc>
            <a:defRPr sz="1000"/>
          </a:pPr>
          <a:r>
            <a:rPr lang="en-US" altLang="ja-JP" sz="1200" b="1" i="0" u="none" strike="noStrike" baseline="0">
              <a:solidFill>
                <a:srgbClr val="000000"/>
              </a:solidFill>
              <a:latin typeface="Meiryo UI" panose="020B0604030504040204" pitchFamily="50" charset="-128"/>
              <a:ea typeface="Meiryo UI" panose="020B0604030504040204" pitchFamily="50" charset="-128"/>
            </a:rPr>
            <a:t>GK</a:t>
          </a:r>
          <a:r>
            <a:rPr lang="ja-JP" altLang="en-US" sz="1200" b="1" i="0" u="none" strike="noStrike" baseline="0">
              <a:solidFill>
                <a:srgbClr val="000000"/>
              </a:solidFill>
              <a:latin typeface="Meiryo UI" panose="020B0604030504040204" pitchFamily="50" charset="-128"/>
              <a:ea typeface="Meiryo UI" panose="020B0604030504040204" pitchFamily="50" charset="-128"/>
            </a:rPr>
            <a:t>ユニフォーム</a:t>
          </a:r>
          <a:r>
            <a:rPr lang="ja-JP" altLang="ja-JP" sz="1000" b="1" i="0" baseline="0">
              <a:effectLst/>
              <a:latin typeface="Meiryo UI" panose="020B0604030504040204" pitchFamily="50" charset="-128"/>
              <a:ea typeface="Meiryo UI" panose="020B0604030504040204" pitchFamily="50" charset="-128"/>
              <a:cs typeface="+mn-cs"/>
            </a:rPr>
            <a:t>　</a:t>
          </a:r>
          <a:r>
            <a:rPr lang="en-US" altLang="ja-JP" sz="1200" b="1" i="0" u="none" strike="noStrike" baseline="0">
              <a:solidFill>
                <a:srgbClr val="000000"/>
              </a:solidFill>
              <a:latin typeface="Meiryo UI" panose="020B0604030504040204" pitchFamily="50" charset="-128"/>
              <a:ea typeface="Meiryo UI" panose="020B0604030504040204" pitchFamily="50" charset="-128"/>
            </a:rPr>
            <a:t>HOME</a:t>
          </a:r>
        </a:p>
        <a:p>
          <a:pPr algn="ctr" rtl="0">
            <a:lnSpc>
              <a:spcPts val="1400"/>
            </a:lnSpc>
            <a:defRPr sz="1000"/>
          </a:pPr>
          <a:r>
            <a:rPr lang="en-US" altLang="ja-JP" sz="1200" b="1" i="0" u="none" strike="noStrike" baseline="0">
              <a:solidFill>
                <a:srgbClr val="000000"/>
              </a:solidFill>
              <a:latin typeface="Meiryo UI" panose="020B0604030504040204" pitchFamily="50" charset="-128"/>
              <a:ea typeface="Meiryo UI" panose="020B0604030504040204" pitchFamily="50" charset="-128"/>
            </a:rPr>
            <a:t>GK</a:t>
          </a:r>
          <a:r>
            <a:rPr lang="ja-JP" altLang="en-US" sz="1200" b="1" i="0" u="none" strike="noStrike" baseline="0">
              <a:solidFill>
                <a:srgbClr val="000000"/>
              </a:solidFill>
              <a:latin typeface="Meiryo UI" panose="020B0604030504040204" pitchFamily="50" charset="-128"/>
              <a:ea typeface="Meiryo UI" panose="020B0604030504040204" pitchFamily="50" charset="-128"/>
            </a:rPr>
            <a:t>ユニフォーム</a:t>
          </a:r>
          <a:r>
            <a:rPr lang="ja-JP" altLang="ja-JP" sz="1000" b="1" i="0" baseline="0">
              <a:effectLst/>
              <a:latin typeface="Meiryo UI" panose="020B0604030504040204" pitchFamily="50" charset="-128"/>
              <a:ea typeface="Meiryo UI" panose="020B0604030504040204" pitchFamily="50" charset="-128"/>
              <a:cs typeface="+mn-cs"/>
            </a:rPr>
            <a:t>　</a:t>
          </a:r>
          <a:r>
            <a:rPr lang="en-US" altLang="ja-JP" sz="1200" b="1" i="0" u="none" strike="noStrike" baseline="0">
              <a:solidFill>
                <a:srgbClr val="000000"/>
              </a:solidFill>
              <a:latin typeface="Meiryo UI" panose="020B0604030504040204" pitchFamily="50" charset="-128"/>
              <a:ea typeface="Meiryo UI" panose="020B0604030504040204" pitchFamily="50" charset="-128"/>
            </a:rPr>
            <a:t>AWAY</a:t>
          </a:r>
        </a:p>
        <a:p>
          <a:pPr algn="ctr" rtl="0">
            <a:lnSpc>
              <a:spcPts val="1400"/>
            </a:lnSpc>
            <a:defRPr sz="1000"/>
          </a:pPr>
          <a:endParaRPr lang="en-US" altLang="ja-JP" sz="12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4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a:t>
          </a:r>
          <a:r>
            <a:rPr lang="en-US" altLang="ja-JP" sz="1200" b="1" i="0" u="none" strike="noStrike" baseline="0">
              <a:solidFill>
                <a:srgbClr val="000000"/>
              </a:solidFill>
              <a:latin typeface="Meiryo UI" panose="020B0604030504040204" pitchFamily="50" charset="-128"/>
              <a:ea typeface="Meiryo UI" panose="020B0604030504040204" pitchFamily="50" charset="-128"/>
            </a:rPr>
            <a:t>4</a:t>
          </a:r>
          <a:r>
            <a:rPr lang="ja-JP" altLang="en-US" sz="1200" b="1" i="0" u="none" strike="noStrike" baseline="0">
              <a:solidFill>
                <a:srgbClr val="000000"/>
              </a:solidFill>
              <a:latin typeface="Meiryo UI" panose="020B0604030504040204" pitchFamily="50" charset="-128"/>
              <a:ea typeface="Meiryo UI" panose="020B0604030504040204" pitchFamily="50" charset="-128"/>
            </a:rPr>
            <a:t>人、写真サイズ</a:t>
          </a:r>
          <a:endParaRPr lang="en-US" altLang="ja-JP" sz="12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4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縦</a:t>
          </a:r>
          <a:r>
            <a:rPr lang="en-US" altLang="ja-JP" sz="1200" b="1" i="0" u="none" strike="noStrike" baseline="0">
              <a:solidFill>
                <a:srgbClr val="000000"/>
              </a:solidFill>
              <a:latin typeface="Meiryo UI" panose="020B0604030504040204" pitchFamily="50" charset="-128"/>
              <a:ea typeface="Meiryo UI" panose="020B0604030504040204" pitchFamily="50" charset="-128"/>
            </a:rPr>
            <a:t>4.8㎝</a:t>
          </a:r>
          <a:r>
            <a:rPr lang="ja-JP" altLang="en-US" sz="1200" b="1" i="0" u="none" strike="noStrike" baseline="0">
              <a:solidFill>
                <a:srgbClr val="000000"/>
              </a:solidFill>
              <a:latin typeface="Meiryo UI" panose="020B0604030504040204" pitchFamily="50" charset="-128"/>
              <a:ea typeface="Meiryo UI" panose="020B0604030504040204" pitchFamily="50" charset="-128"/>
            </a:rPr>
            <a:t>：横</a:t>
          </a:r>
          <a:r>
            <a:rPr lang="en-US" altLang="ja-JP" sz="1200" b="1" i="0" u="none" strike="noStrike" baseline="0">
              <a:solidFill>
                <a:srgbClr val="000000"/>
              </a:solidFill>
              <a:latin typeface="Meiryo UI" panose="020B0604030504040204" pitchFamily="50" charset="-128"/>
              <a:ea typeface="Meiryo UI" panose="020B0604030504040204" pitchFamily="50" charset="-128"/>
            </a:rPr>
            <a:t>6.4㎝</a:t>
          </a:r>
          <a:r>
            <a:rPr lang="ja-JP" altLang="en-US" sz="1200" b="1" i="0" u="none" strike="noStrike" baseline="0">
              <a:solidFill>
                <a:srgbClr val="000000"/>
              </a:solidFill>
              <a:latin typeface="Meiryo UI" panose="020B0604030504040204" pitchFamily="50" charset="-128"/>
              <a:ea typeface="Meiryo UI" panose="020B0604030504040204" pitchFamily="50" charset="-128"/>
            </a:rPr>
            <a:t>）</a:t>
          </a:r>
        </a:p>
      </xdr:txBody>
    </xdr:sp>
    <xdr:clientData/>
  </xdr:twoCellAnchor>
  <xdr:twoCellAnchor>
    <xdr:from>
      <xdr:col>20</xdr:col>
      <xdr:colOff>220868</xdr:colOff>
      <xdr:row>11</xdr:row>
      <xdr:rowOff>163605</xdr:rowOff>
    </xdr:from>
    <xdr:to>
      <xdr:col>25</xdr:col>
      <xdr:colOff>7449</xdr:colOff>
      <xdr:row>20</xdr:row>
      <xdr:rowOff>177105</xdr:rowOff>
    </xdr:to>
    <xdr:sp macro="" textlink="">
      <xdr:nvSpPr>
        <xdr:cNvPr id="3" name="Rectangle 4">
          <a:extLst>
            <a:ext uri="{FF2B5EF4-FFF2-40B4-BE49-F238E27FC236}">
              <a16:creationId xmlns:a16="http://schemas.microsoft.com/office/drawing/2014/main" id="{8C9C3145-1E17-41F1-BBBE-AECE85964D03}"/>
            </a:ext>
          </a:extLst>
        </xdr:cNvPr>
        <xdr:cNvSpPr>
          <a:spLocks noChangeArrowheads="1"/>
        </xdr:cNvSpPr>
      </xdr:nvSpPr>
      <xdr:spPr bwMode="auto">
        <a:xfrm>
          <a:off x="9736343" y="2192430"/>
          <a:ext cx="2144019" cy="1728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300"/>
            </a:lnSpc>
            <a:defRPr sz="1000"/>
          </a:pPr>
          <a:endParaRPr lang="ja-JP" altLang="en-US" sz="1100" b="1" i="0" u="none" strike="noStrike" baseline="0">
            <a:solidFill>
              <a:srgbClr val="000000"/>
            </a:solidFill>
            <a:latin typeface="Meiryo UI" panose="020B0604030504040204" pitchFamily="50" charset="-128"/>
            <a:ea typeface="Meiryo UI" panose="020B0604030504040204" pitchFamily="50" charset="-128"/>
          </a:endParaRPr>
        </a:p>
        <a:p>
          <a:pPr algn="ctr" rtl="0">
            <a:defRPr sz="1000"/>
          </a:pPr>
          <a:endParaRPr lang="ja-JP" altLang="en-US" sz="11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5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審判用具一式写真</a:t>
          </a:r>
        </a:p>
        <a:p>
          <a:pPr algn="ctr" rtl="0">
            <a:lnSpc>
              <a:spcPts val="1400"/>
            </a:lnSpc>
            <a:defRPr sz="1000"/>
          </a:pPr>
          <a:endParaRPr lang="ja-JP" altLang="en-US" sz="12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3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a:t>
          </a:r>
          <a:r>
            <a:rPr lang="en-US" altLang="ja-JP" sz="1200" b="1" i="0" u="none" strike="noStrike" baseline="0">
              <a:solidFill>
                <a:srgbClr val="000000"/>
              </a:solidFill>
              <a:latin typeface="Meiryo UI" panose="020B0604030504040204" pitchFamily="50" charset="-128"/>
              <a:ea typeface="Meiryo UI" panose="020B0604030504040204" pitchFamily="50" charset="-128"/>
            </a:rPr>
            <a:t>3</a:t>
          </a:r>
          <a:r>
            <a:rPr lang="ja-JP" altLang="en-US" sz="1200" b="1" i="0" u="none" strike="noStrike" baseline="0">
              <a:solidFill>
                <a:srgbClr val="000000"/>
              </a:solidFill>
              <a:latin typeface="Meiryo UI" panose="020B0604030504040204" pitchFamily="50" charset="-128"/>
              <a:ea typeface="Meiryo UI" panose="020B0604030504040204" pitchFamily="50" charset="-128"/>
            </a:rPr>
            <a:t>人、写真サイズ</a:t>
          </a:r>
          <a:endParaRPr lang="en-US" altLang="ja-JP" sz="12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3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縦</a:t>
          </a:r>
          <a:r>
            <a:rPr lang="en-US" altLang="ja-JP" sz="1200" b="1" i="0" u="none" strike="noStrike" baseline="0">
              <a:solidFill>
                <a:srgbClr val="000000"/>
              </a:solidFill>
              <a:latin typeface="Meiryo UI" panose="020B0604030504040204" pitchFamily="50" charset="-128"/>
              <a:ea typeface="Meiryo UI" panose="020B0604030504040204" pitchFamily="50" charset="-128"/>
            </a:rPr>
            <a:t>4.8</a:t>
          </a:r>
          <a:r>
            <a:rPr lang="ja-JP" altLang="en-US" sz="1200" b="1" i="0" u="none" strike="noStrike" baseline="0">
              <a:solidFill>
                <a:srgbClr val="000000"/>
              </a:solidFill>
              <a:latin typeface="Meiryo UI" panose="020B0604030504040204" pitchFamily="50" charset="-128"/>
              <a:ea typeface="Meiryo UI" panose="020B0604030504040204" pitchFamily="50" charset="-128"/>
            </a:rPr>
            <a:t>㎝：横</a:t>
          </a:r>
          <a:r>
            <a:rPr lang="en-US" altLang="ja-JP" sz="1200" b="1" i="0" u="none" strike="noStrike" baseline="0">
              <a:solidFill>
                <a:srgbClr val="000000"/>
              </a:solidFill>
              <a:latin typeface="Meiryo UI" panose="020B0604030504040204" pitchFamily="50" charset="-128"/>
              <a:ea typeface="Meiryo UI" panose="020B0604030504040204" pitchFamily="50" charset="-128"/>
            </a:rPr>
            <a:t>6.4㎝</a:t>
          </a:r>
          <a:r>
            <a:rPr lang="ja-JP" altLang="en-US" sz="1200" b="1" i="0" u="none" strike="noStrike" baseline="0">
              <a:solidFill>
                <a:srgbClr val="000000"/>
              </a:solidFill>
              <a:latin typeface="Meiryo UI" panose="020B0604030504040204" pitchFamily="50" charset="-128"/>
              <a:ea typeface="Meiryo UI" panose="020B0604030504040204" pitchFamily="50" charset="-128"/>
            </a:rPr>
            <a:t>）</a:t>
          </a:r>
        </a:p>
      </xdr:txBody>
    </xdr:sp>
    <xdr:clientData/>
  </xdr:twoCellAnchor>
  <xdr:twoCellAnchor>
    <xdr:from>
      <xdr:col>12</xdr:col>
      <xdr:colOff>139700</xdr:colOff>
      <xdr:row>2</xdr:row>
      <xdr:rowOff>50800</xdr:rowOff>
    </xdr:from>
    <xdr:to>
      <xdr:col>20</xdr:col>
      <xdr:colOff>134466</xdr:colOff>
      <xdr:row>20</xdr:row>
      <xdr:rowOff>185800</xdr:rowOff>
    </xdr:to>
    <xdr:sp macro="" textlink="">
      <xdr:nvSpPr>
        <xdr:cNvPr id="4" name="Rectangle 2">
          <a:extLst>
            <a:ext uri="{FF2B5EF4-FFF2-40B4-BE49-F238E27FC236}">
              <a16:creationId xmlns:a16="http://schemas.microsoft.com/office/drawing/2014/main" id="{4FBB2146-ED2C-4D9E-B965-B9CCCA47371D}"/>
            </a:ext>
          </a:extLst>
        </xdr:cNvPr>
        <xdr:cNvSpPr>
          <a:spLocks noChangeArrowheads="1"/>
        </xdr:cNvSpPr>
      </xdr:nvSpPr>
      <xdr:spPr bwMode="auto">
        <a:xfrm>
          <a:off x="5183188" y="365125"/>
          <a:ext cx="4466753" cy="3564000"/>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lnSpc>
              <a:spcPts val="16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6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6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6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6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7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600"/>
            </a:lnSpc>
            <a:defRPr sz="1000"/>
          </a:pPr>
          <a:r>
            <a:rPr lang="ja-JP" altLang="en-US" sz="1400" b="1" i="0" u="none" strike="noStrike" baseline="0">
              <a:solidFill>
                <a:srgbClr val="000000"/>
              </a:solidFill>
              <a:latin typeface="Meiryo UI" panose="020B0604030504040204" pitchFamily="50" charset="-128"/>
              <a:ea typeface="Meiryo UI" panose="020B0604030504040204" pitchFamily="50" charset="-128"/>
            </a:rPr>
            <a:t>全体写真</a:t>
          </a:r>
        </a:p>
        <a:p>
          <a:pPr algn="ctr" rtl="0">
            <a:lnSpc>
              <a:spcPts val="17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500"/>
            </a:lnSpc>
            <a:defRPr sz="1000"/>
          </a:pPr>
          <a:r>
            <a:rPr lang="ja-JP" altLang="en-US" sz="1400" b="1" i="0" u="none" strike="noStrike" baseline="0">
              <a:solidFill>
                <a:srgbClr val="000000"/>
              </a:solidFill>
              <a:latin typeface="Meiryo UI" panose="020B0604030504040204" pitchFamily="50" charset="-128"/>
              <a:ea typeface="Meiryo UI" panose="020B0604030504040204" pitchFamily="50" charset="-128"/>
            </a:rPr>
            <a:t>（</a:t>
          </a:r>
          <a:r>
            <a:rPr lang="en-US" altLang="ja-JP" sz="1400" b="1" i="0" u="none" strike="noStrike" baseline="0">
              <a:solidFill>
                <a:srgbClr val="000000"/>
              </a:solidFill>
              <a:latin typeface="Meiryo UI" panose="020B0604030504040204" pitchFamily="50" charset="-128"/>
              <a:ea typeface="Meiryo UI" panose="020B0604030504040204" pitchFamily="50" charset="-128"/>
            </a:rPr>
            <a:t>11</a:t>
          </a:r>
          <a:r>
            <a:rPr lang="ja-JP" altLang="en-US" sz="1400" b="1" i="0" u="none" strike="noStrike" baseline="0">
              <a:solidFill>
                <a:srgbClr val="000000"/>
              </a:solidFill>
              <a:latin typeface="Meiryo UI" panose="020B0604030504040204" pitchFamily="50" charset="-128"/>
              <a:ea typeface="Meiryo UI" panose="020B0604030504040204" pitchFamily="50" charset="-128"/>
            </a:rPr>
            <a:t>人以上、写真サイズ縦</a:t>
          </a:r>
          <a:r>
            <a:rPr lang="en-US" altLang="ja-JP" sz="1400" b="1" i="0" u="none" strike="noStrike" baseline="0">
              <a:solidFill>
                <a:srgbClr val="000000"/>
              </a:solidFill>
              <a:latin typeface="Meiryo UI" panose="020B0604030504040204" pitchFamily="50" charset="-128"/>
              <a:ea typeface="Meiryo UI" panose="020B0604030504040204" pitchFamily="50" charset="-128"/>
            </a:rPr>
            <a:t>9.9</a:t>
          </a:r>
          <a:r>
            <a:rPr lang="ja-JP" altLang="en-US" sz="1400" b="1" i="0" u="none" strike="noStrike" baseline="0">
              <a:solidFill>
                <a:srgbClr val="000000"/>
              </a:solidFill>
              <a:latin typeface="Meiryo UI" panose="020B0604030504040204" pitchFamily="50" charset="-128"/>
              <a:ea typeface="Meiryo UI" panose="020B0604030504040204" pitchFamily="50" charset="-128"/>
            </a:rPr>
            <a:t>㎝：横</a:t>
          </a:r>
          <a:r>
            <a:rPr lang="en-US" altLang="ja-JP" sz="1400" b="1" i="0" u="none" strike="noStrike" baseline="0">
              <a:solidFill>
                <a:srgbClr val="000000"/>
              </a:solidFill>
              <a:latin typeface="Meiryo UI" panose="020B0604030504040204" pitchFamily="50" charset="-128"/>
              <a:ea typeface="Meiryo UI" panose="020B0604030504040204" pitchFamily="50" charset="-128"/>
            </a:rPr>
            <a:t>13.2</a:t>
          </a:r>
          <a:r>
            <a:rPr lang="ja-JP" altLang="en-US" sz="1400" b="1" i="0" u="none" strike="noStrike" baseline="0">
              <a:solidFill>
                <a:srgbClr val="000000"/>
              </a:solidFill>
              <a:latin typeface="Meiryo UI" panose="020B0604030504040204" pitchFamily="50" charset="-128"/>
              <a:ea typeface="Meiryo UI" panose="020B0604030504040204" pitchFamily="50" charset="-128"/>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220869</xdr:colOff>
      <xdr:row>2</xdr:row>
      <xdr:rowOff>57150</xdr:rowOff>
    </xdr:from>
    <xdr:to>
      <xdr:col>25</xdr:col>
      <xdr:colOff>7450</xdr:colOff>
      <xdr:row>11</xdr:row>
      <xdr:rowOff>78308</xdr:rowOff>
    </xdr:to>
    <xdr:sp macro="" textlink="">
      <xdr:nvSpPr>
        <xdr:cNvPr id="2" name="Rectangle 3">
          <a:extLst>
            <a:ext uri="{FF2B5EF4-FFF2-40B4-BE49-F238E27FC236}">
              <a16:creationId xmlns:a16="http://schemas.microsoft.com/office/drawing/2014/main" id="{2A9DA680-E606-401A-A6EA-957E774975B2}"/>
            </a:ext>
          </a:extLst>
        </xdr:cNvPr>
        <xdr:cNvSpPr>
          <a:spLocks noChangeArrowheads="1"/>
        </xdr:cNvSpPr>
      </xdr:nvSpPr>
      <xdr:spPr bwMode="auto">
        <a:xfrm>
          <a:off x="9726819" y="371475"/>
          <a:ext cx="2144019" cy="1735658"/>
        </a:xfrm>
        <a:prstGeom prst="rect">
          <a:avLst/>
        </a:prstGeom>
        <a:solidFill>
          <a:srgbClr val="FFFFFF"/>
        </a:solidFill>
        <a:ln w="9525">
          <a:solidFill>
            <a:srgbClr val="000000"/>
          </a:solidFill>
          <a:miter lim="800000"/>
          <a:headEnd/>
          <a:tailEnd/>
        </a:ln>
      </xdr:spPr>
      <xdr:txBody>
        <a:bodyPr vertOverflow="clip" wrap="square" lIns="36576" tIns="18288" rIns="36576" bIns="0" anchor="t" upright="1"/>
        <a:lstStyle/>
        <a:p>
          <a:pPr algn="ctr" rtl="0">
            <a:lnSpc>
              <a:spcPts val="1400"/>
            </a:lnSpc>
            <a:defRPr sz="1000"/>
          </a:pPr>
          <a:endParaRPr lang="ja-JP" altLang="en-US" sz="12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4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ユニフォーム写真</a:t>
          </a:r>
        </a:p>
        <a:p>
          <a:pPr algn="ctr" rtl="0">
            <a:lnSpc>
              <a:spcPts val="1400"/>
            </a:lnSpc>
            <a:defRPr sz="1000"/>
          </a:pPr>
          <a:r>
            <a:rPr lang="en-US" altLang="ja-JP" sz="1200" b="1" i="0" u="none" strike="noStrike" baseline="0">
              <a:solidFill>
                <a:srgbClr val="000000"/>
              </a:solidFill>
              <a:latin typeface="Meiryo UI" panose="020B0604030504040204" pitchFamily="50" charset="-128"/>
              <a:ea typeface="Meiryo UI" panose="020B0604030504040204" pitchFamily="50" charset="-128"/>
            </a:rPr>
            <a:t>FP</a:t>
          </a:r>
          <a:r>
            <a:rPr lang="ja-JP" altLang="en-US" sz="1200" b="1" i="0" u="none" strike="noStrike" baseline="0">
              <a:solidFill>
                <a:srgbClr val="000000"/>
              </a:solidFill>
              <a:latin typeface="Meiryo UI" panose="020B0604030504040204" pitchFamily="50" charset="-128"/>
              <a:ea typeface="Meiryo UI" panose="020B0604030504040204" pitchFamily="50" charset="-128"/>
            </a:rPr>
            <a:t>ユニフォーム　</a:t>
          </a:r>
          <a:r>
            <a:rPr lang="en-US" altLang="ja-JP" sz="1200" b="1" i="0" u="none" strike="noStrike" baseline="0">
              <a:solidFill>
                <a:srgbClr val="000000"/>
              </a:solidFill>
              <a:latin typeface="Meiryo UI" panose="020B0604030504040204" pitchFamily="50" charset="-128"/>
              <a:ea typeface="Meiryo UI" panose="020B0604030504040204" pitchFamily="50" charset="-128"/>
            </a:rPr>
            <a:t>HOME</a:t>
          </a:r>
        </a:p>
        <a:p>
          <a:pPr algn="ctr" rtl="0">
            <a:lnSpc>
              <a:spcPts val="1400"/>
            </a:lnSpc>
            <a:defRPr sz="1000"/>
          </a:pPr>
          <a:r>
            <a:rPr lang="en-US" altLang="ja-JP" sz="1200" b="1" i="0" u="none" strike="noStrike" baseline="0">
              <a:solidFill>
                <a:srgbClr val="000000"/>
              </a:solidFill>
              <a:latin typeface="Meiryo UI" panose="020B0604030504040204" pitchFamily="50" charset="-128"/>
              <a:ea typeface="Meiryo UI" panose="020B0604030504040204" pitchFamily="50" charset="-128"/>
            </a:rPr>
            <a:t>FP</a:t>
          </a:r>
          <a:r>
            <a:rPr lang="ja-JP" altLang="en-US" sz="1200" b="1" i="0" u="none" strike="noStrike" baseline="0">
              <a:solidFill>
                <a:srgbClr val="000000"/>
              </a:solidFill>
              <a:latin typeface="Meiryo UI" panose="020B0604030504040204" pitchFamily="50" charset="-128"/>
              <a:ea typeface="Meiryo UI" panose="020B0604030504040204" pitchFamily="50" charset="-128"/>
            </a:rPr>
            <a:t>ユニフォーム　</a:t>
          </a:r>
          <a:r>
            <a:rPr lang="en-US" altLang="ja-JP" sz="1200" b="1" i="0" u="none" strike="noStrike" baseline="0">
              <a:solidFill>
                <a:srgbClr val="000000"/>
              </a:solidFill>
              <a:latin typeface="Meiryo UI" panose="020B0604030504040204" pitchFamily="50" charset="-128"/>
              <a:ea typeface="Meiryo UI" panose="020B0604030504040204" pitchFamily="50" charset="-128"/>
            </a:rPr>
            <a:t>AWAY</a:t>
          </a:r>
        </a:p>
        <a:p>
          <a:pPr algn="ctr" rtl="0">
            <a:lnSpc>
              <a:spcPts val="1400"/>
            </a:lnSpc>
            <a:defRPr sz="1000"/>
          </a:pPr>
          <a:r>
            <a:rPr lang="en-US" altLang="ja-JP" sz="1200" b="1" i="0" u="none" strike="noStrike" baseline="0">
              <a:solidFill>
                <a:srgbClr val="000000"/>
              </a:solidFill>
              <a:latin typeface="Meiryo UI" panose="020B0604030504040204" pitchFamily="50" charset="-128"/>
              <a:ea typeface="Meiryo UI" panose="020B0604030504040204" pitchFamily="50" charset="-128"/>
            </a:rPr>
            <a:t>GK</a:t>
          </a:r>
          <a:r>
            <a:rPr lang="ja-JP" altLang="en-US" sz="1200" b="1" i="0" u="none" strike="noStrike" baseline="0">
              <a:solidFill>
                <a:srgbClr val="000000"/>
              </a:solidFill>
              <a:latin typeface="Meiryo UI" panose="020B0604030504040204" pitchFamily="50" charset="-128"/>
              <a:ea typeface="Meiryo UI" panose="020B0604030504040204" pitchFamily="50" charset="-128"/>
            </a:rPr>
            <a:t>ユニフォーム</a:t>
          </a:r>
          <a:r>
            <a:rPr lang="ja-JP" altLang="ja-JP" sz="1000" b="1" i="0" baseline="0">
              <a:effectLst/>
              <a:latin typeface="Meiryo UI" panose="020B0604030504040204" pitchFamily="50" charset="-128"/>
              <a:ea typeface="Meiryo UI" panose="020B0604030504040204" pitchFamily="50" charset="-128"/>
              <a:cs typeface="+mn-cs"/>
            </a:rPr>
            <a:t>　</a:t>
          </a:r>
          <a:r>
            <a:rPr lang="en-US" altLang="ja-JP" sz="1200" b="1" i="0" u="none" strike="noStrike" baseline="0">
              <a:solidFill>
                <a:srgbClr val="000000"/>
              </a:solidFill>
              <a:latin typeface="Meiryo UI" panose="020B0604030504040204" pitchFamily="50" charset="-128"/>
              <a:ea typeface="Meiryo UI" panose="020B0604030504040204" pitchFamily="50" charset="-128"/>
            </a:rPr>
            <a:t>HOME</a:t>
          </a:r>
        </a:p>
        <a:p>
          <a:pPr algn="ctr" rtl="0">
            <a:lnSpc>
              <a:spcPts val="1400"/>
            </a:lnSpc>
            <a:defRPr sz="1000"/>
          </a:pPr>
          <a:r>
            <a:rPr lang="en-US" altLang="ja-JP" sz="1200" b="1" i="0" u="none" strike="noStrike" baseline="0">
              <a:solidFill>
                <a:srgbClr val="000000"/>
              </a:solidFill>
              <a:latin typeface="Meiryo UI" panose="020B0604030504040204" pitchFamily="50" charset="-128"/>
              <a:ea typeface="Meiryo UI" panose="020B0604030504040204" pitchFamily="50" charset="-128"/>
            </a:rPr>
            <a:t>GK</a:t>
          </a:r>
          <a:r>
            <a:rPr lang="ja-JP" altLang="en-US" sz="1200" b="1" i="0" u="none" strike="noStrike" baseline="0">
              <a:solidFill>
                <a:srgbClr val="000000"/>
              </a:solidFill>
              <a:latin typeface="Meiryo UI" panose="020B0604030504040204" pitchFamily="50" charset="-128"/>
              <a:ea typeface="Meiryo UI" panose="020B0604030504040204" pitchFamily="50" charset="-128"/>
            </a:rPr>
            <a:t>ユニフォーム</a:t>
          </a:r>
          <a:r>
            <a:rPr lang="ja-JP" altLang="ja-JP" sz="1000" b="1" i="0" baseline="0">
              <a:effectLst/>
              <a:latin typeface="Meiryo UI" panose="020B0604030504040204" pitchFamily="50" charset="-128"/>
              <a:ea typeface="Meiryo UI" panose="020B0604030504040204" pitchFamily="50" charset="-128"/>
              <a:cs typeface="+mn-cs"/>
            </a:rPr>
            <a:t>　</a:t>
          </a:r>
          <a:r>
            <a:rPr lang="en-US" altLang="ja-JP" sz="1200" b="1" i="0" u="none" strike="noStrike" baseline="0">
              <a:solidFill>
                <a:srgbClr val="000000"/>
              </a:solidFill>
              <a:latin typeface="Meiryo UI" panose="020B0604030504040204" pitchFamily="50" charset="-128"/>
              <a:ea typeface="Meiryo UI" panose="020B0604030504040204" pitchFamily="50" charset="-128"/>
            </a:rPr>
            <a:t>AWAY</a:t>
          </a:r>
        </a:p>
        <a:p>
          <a:pPr algn="ctr" rtl="0">
            <a:lnSpc>
              <a:spcPts val="1400"/>
            </a:lnSpc>
            <a:defRPr sz="1000"/>
          </a:pPr>
          <a:endParaRPr lang="en-US" altLang="ja-JP" sz="12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4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a:t>
          </a:r>
          <a:r>
            <a:rPr lang="en-US" altLang="ja-JP" sz="1200" b="1" i="0" u="none" strike="noStrike" baseline="0">
              <a:solidFill>
                <a:srgbClr val="000000"/>
              </a:solidFill>
              <a:latin typeface="Meiryo UI" panose="020B0604030504040204" pitchFamily="50" charset="-128"/>
              <a:ea typeface="Meiryo UI" panose="020B0604030504040204" pitchFamily="50" charset="-128"/>
            </a:rPr>
            <a:t>4</a:t>
          </a:r>
          <a:r>
            <a:rPr lang="ja-JP" altLang="en-US" sz="1200" b="1" i="0" u="none" strike="noStrike" baseline="0">
              <a:solidFill>
                <a:srgbClr val="000000"/>
              </a:solidFill>
              <a:latin typeface="Meiryo UI" panose="020B0604030504040204" pitchFamily="50" charset="-128"/>
              <a:ea typeface="Meiryo UI" panose="020B0604030504040204" pitchFamily="50" charset="-128"/>
            </a:rPr>
            <a:t>人、写真サイズ</a:t>
          </a:r>
          <a:endParaRPr lang="en-US" altLang="ja-JP" sz="12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4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縦</a:t>
          </a:r>
          <a:r>
            <a:rPr lang="en-US" altLang="ja-JP" sz="1200" b="1" i="0" u="none" strike="noStrike" baseline="0">
              <a:solidFill>
                <a:srgbClr val="000000"/>
              </a:solidFill>
              <a:latin typeface="Meiryo UI" panose="020B0604030504040204" pitchFamily="50" charset="-128"/>
              <a:ea typeface="Meiryo UI" panose="020B0604030504040204" pitchFamily="50" charset="-128"/>
            </a:rPr>
            <a:t>4.8㎝</a:t>
          </a:r>
          <a:r>
            <a:rPr lang="ja-JP" altLang="en-US" sz="1200" b="1" i="0" u="none" strike="noStrike" baseline="0">
              <a:solidFill>
                <a:srgbClr val="000000"/>
              </a:solidFill>
              <a:latin typeface="Meiryo UI" panose="020B0604030504040204" pitchFamily="50" charset="-128"/>
              <a:ea typeface="Meiryo UI" panose="020B0604030504040204" pitchFamily="50" charset="-128"/>
            </a:rPr>
            <a:t>：横</a:t>
          </a:r>
          <a:r>
            <a:rPr lang="en-US" altLang="ja-JP" sz="1200" b="1" i="0" u="none" strike="noStrike" baseline="0">
              <a:solidFill>
                <a:srgbClr val="000000"/>
              </a:solidFill>
              <a:latin typeface="Meiryo UI" panose="020B0604030504040204" pitchFamily="50" charset="-128"/>
              <a:ea typeface="Meiryo UI" panose="020B0604030504040204" pitchFamily="50" charset="-128"/>
            </a:rPr>
            <a:t>6.4㎝</a:t>
          </a:r>
          <a:r>
            <a:rPr lang="ja-JP" altLang="en-US" sz="1200" b="1" i="0" u="none" strike="noStrike" baseline="0">
              <a:solidFill>
                <a:srgbClr val="000000"/>
              </a:solidFill>
              <a:latin typeface="Meiryo UI" panose="020B0604030504040204" pitchFamily="50" charset="-128"/>
              <a:ea typeface="Meiryo UI" panose="020B0604030504040204" pitchFamily="50" charset="-128"/>
            </a:rPr>
            <a:t>）</a:t>
          </a:r>
        </a:p>
      </xdr:txBody>
    </xdr:sp>
    <xdr:clientData/>
  </xdr:twoCellAnchor>
  <xdr:twoCellAnchor>
    <xdr:from>
      <xdr:col>20</xdr:col>
      <xdr:colOff>220868</xdr:colOff>
      <xdr:row>11</xdr:row>
      <xdr:rowOff>163605</xdr:rowOff>
    </xdr:from>
    <xdr:to>
      <xdr:col>25</xdr:col>
      <xdr:colOff>7449</xdr:colOff>
      <xdr:row>20</xdr:row>
      <xdr:rowOff>177105</xdr:rowOff>
    </xdr:to>
    <xdr:sp macro="" textlink="">
      <xdr:nvSpPr>
        <xdr:cNvPr id="3" name="Rectangle 4">
          <a:extLst>
            <a:ext uri="{FF2B5EF4-FFF2-40B4-BE49-F238E27FC236}">
              <a16:creationId xmlns:a16="http://schemas.microsoft.com/office/drawing/2014/main" id="{2D7E998B-ED2B-4728-B9EE-356F06B8FED7}"/>
            </a:ext>
          </a:extLst>
        </xdr:cNvPr>
        <xdr:cNvSpPr>
          <a:spLocks noChangeArrowheads="1"/>
        </xdr:cNvSpPr>
      </xdr:nvSpPr>
      <xdr:spPr bwMode="auto">
        <a:xfrm>
          <a:off x="9726818" y="2192430"/>
          <a:ext cx="2144019" cy="1728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300"/>
            </a:lnSpc>
            <a:defRPr sz="1000"/>
          </a:pPr>
          <a:endParaRPr lang="ja-JP" altLang="en-US" sz="1100" b="1" i="0" u="none" strike="noStrike" baseline="0">
            <a:solidFill>
              <a:srgbClr val="000000"/>
            </a:solidFill>
            <a:latin typeface="Meiryo UI" panose="020B0604030504040204" pitchFamily="50" charset="-128"/>
            <a:ea typeface="Meiryo UI" panose="020B0604030504040204" pitchFamily="50" charset="-128"/>
          </a:endParaRPr>
        </a:p>
        <a:p>
          <a:pPr algn="ctr" rtl="0">
            <a:defRPr sz="1000"/>
          </a:pPr>
          <a:endParaRPr lang="ja-JP" altLang="en-US" sz="11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5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審判用具一式写真</a:t>
          </a:r>
        </a:p>
        <a:p>
          <a:pPr algn="ctr" rtl="0">
            <a:lnSpc>
              <a:spcPts val="1400"/>
            </a:lnSpc>
            <a:defRPr sz="1000"/>
          </a:pPr>
          <a:endParaRPr lang="ja-JP" altLang="en-US" sz="12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3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a:t>
          </a:r>
          <a:r>
            <a:rPr lang="en-US" altLang="ja-JP" sz="1200" b="1" i="0" u="none" strike="noStrike" baseline="0">
              <a:solidFill>
                <a:srgbClr val="000000"/>
              </a:solidFill>
              <a:latin typeface="Meiryo UI" panose="020B0604030504040204" pitchFamily="50" charset="-128"/>
              <a:ea typeface="Meiryo UI" panose="020B0604030504040204" pitchFamily="50" charset="-128"/>
            </a:rPr>
            <a:t>3</a:t>
          </a:r>
          <a:r>
            <a:rPr lang="ja-JP" altLang="en-US" sz="1200" b="1" i="0" u="none" strike="noStrike" baseline="0">
              <a:solidFill>
                <a:srgbClr val="000000"/>
              </a:solidFill>
              <a:latin typeface="Meiryo UI" panose="020B0604030504040204" pitchFamily="50" charset="-128"/>
              <a:ea typeface="Meiryo UI" panose="020B0604030504040204" pitchFamily="50" charset="-128"/>
            </a:rPr>
            <a:t>人、写真サイズ</a:t>
          </a:r>
          <a:endParaRPr lang="en-US" altLang="ja-JP" sz="12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3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縦</a:t>
          </a:r>
          <a:r>
            <a:rPr lang="en-US" altLang="ja-JP" sz="1200" b="1" i="0" u="none" strike="noStrike" baseline="0">
              <a:solidFill>
                <a:srgbClr val="000000"/>
              </a:solidFill>
              <a:latin typeface="Meiryo UI" panose="020B0604030504040204" pitchFamily="50" charset="-128"/>
              <a:ea typeface="Meiryo UI" panose="020B0604030504040204" pitchFamily="50" charset="-128"/>
            </a:rPr>
            <a:t>4.8</a:t>
          </a:r>
          <a:r>
            <a:rPr lang="ja-JP" altLang="en-US" sz="1200" b="1" i="0" u="none" strike="noStrike" baseline="0">
              <a:solidFill>
                <a:srgbClr val="000000"/>
              </a:solidFill>
              <a:latin typeface="Meiryo UI" panose="020B0604030504040204" pitchFamily="50" charset="-128"/>
              <a:ea typeface="Meiryo UI" panose="020B0604030504040204" pitchFamily="50" charset="-128"/>
            </a:rPr>
            <a:t>㎝：横</a:t>
          </a:r>
          <a:r>
            <a:rPr lang="en-US" altLang="ja-JP" sz="1200" b="1" i="0" u="none" strike="noStrike" baseline="0">
              <a:solidFill>
                <a:srgbClr val="000000"/>
              </a:solidFill>
              <a:latin typeface="Meiryo UI" panose="020B0604030504040204" pitchFamily="50" charset="-128"/>
              <a:ea typeface="Meiryo UI" panose="020B0604030504040204" pitchFamily="50" charset="-128"/>
            </a:rPr>
            <a:t>6.4㎝</a:t>
          </a:r>
          <a:r>
            <a:rPr lang="ja-JP" altLang="en-US" sz="1200" b="1" i="0" u="none" strike="noStrike" baseline="0">
              <a:solidFill>
                <a:srgbClr val="000000"/>
              </a:solidFill>
              <a:latin typeface="Meiryo UI" panose="020B0604030504040204" pitchFamily="50" charset="-128"/>
              <a:ea typeface="Meiryo UI" panose="020B0604030504040204" pitchFamily="50" charset="-128"/>
            </a:rPr>
            <a:t>）</a:t>
          </a:r>
        </a:p>
      </xdr:txBody>
    </xdr:sp>
    <xdr:clientData/>
  </xdr:twoCellAnchor>
  <xdr:twoCellAnchor>
    <xdr:from>
      <xdr:col>12</xdr:col>
      <xdr:colOff>139700</xdr:colOff>
      <xdr:row>2</xdr:row>
      <xdr:rowOff>50800</xdr:rowOff>
    </xdr:from>
    <xdr:to>
      <xdr:col>20</xdr:col>
      <xdr:colOff>134466</xdr:colOff>
      <xdr:row>20</xdr:row>
      <xdr:rowOff>185800</xdr:rowOff>
    </xdr:to>
    <xdr:sp macro="" textlink="">
      <xdr:nvSpPr>
        <xdr:cNvPr id="4" name="Rectangle 2">
          <a:extLst>
            <a:ext uri="{FF2B5EF4-FFF2-40B4-BE49-F238E27FC236}">
              <a16:creationId xmlns:a16="http://schemas.microsoft.com/office/drawing/2014/main" id="{1203119F-34AA-4757-9BAA-B23187C8D180}"/>
            </a:ext>
          </a:extLst>
        </xdr:cNvPr>
        <xdr:cNvSpPr>
          <a:spLocks noChangeArrowheads="1"/>
        </xdr:cNvSpPr>
      </xdr:nvSpPr>
      <xdr:spPr bwMode="auto">
        <a:xfrm>
          <a:off x="5173663" y="365125"/>
          <a:ext cx="4466753" cy="3564000"/>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lnSpc>
              <a:spcPts val="16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6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6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6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6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7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600"/>
            </a:lnSpc>
            <a:defRPr sz="1000"/>
          </a:pPr>
          <a:r>
            <a:rPr lang="ja-JP" altLang="en-US" sz="1400" b="1" i="0" u="none" strike="noStrike" baseline="0">
              <a:solidFill>
                <a:srgbClr val="000000"/>
              </a:solidFill>
              <a:latin typeface="Meiryo UI" panose="020B0604030504040204" pitchFamily="50" charset="-128"/>
              <a:ea typeface="Meiryo UI" panose="020B0604030504040204" pitchFamily="50" charset="-128"/>
            </a:rPr>
            <a:t>全体写真</a:t>
          </a:r>
        </a:p>
        <a:p>
          <a:pPr algn="ctr" rtl="0">
            <a:lnSpc>
              <a:spcPts val="17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500"/>
            </a:lnSpc>
            <a:defRPr sz="1000"/>
          </a:pPr>
          <a:r>
            <a:rPr lang="ja-JP" altLang="en-US" sz="1400" b="1" i="0" u="none" strike="noStrike" baseline="0">
              <a:solidFill>
                <a:srgbClr val="000000"/>
              </a:solidFill>
              <a:latin typeface="Meiryo UI" panose="020B0604030504040204" pitchFamily="50" charset="-128"/>
              <a:ea typeface="Meiryo UI" panose="020B0604030504040204" pitchFamily="50" charset="-128"/>
            </a:rPr>
            <a:t>（</a:t>
          </a:r>
          <a:r>
            <a:rPr lang="en-US" altLang="ja-JP" sz="1400" b="1" i="0" u="none" strike="noStrike" baseline="0">
              <a:solidFill>
                <a:srgbClr val="000000"/>
              </a:solidFill>
              <a:latin typeface="Meiryo UI" panose="020B0604030504040204" pitchFamily="50" charset="-128"/>
              <a:ea typeface="Meiryo UI" panose="020B0604030504040204" pitchFamily="50" charset="-128"/>
            </a:rPr>
            <a:t>11</a:t>
          </a:r>
          <a:r>
            <a:rPr lang="ja-JP" altLang="en-US" sz="1400" b="1" i="0" u="none" strike="noStrike" baseline="0">
              <a:solidFill>
                <a:srgbClr val="000000"/>
              </a:solidFill>
              <a:latin typeface="Meiryo UI" panose="020B0604030504040204" pitchFamily="50" charset="-128"/>
              <a:ea typeface="Meiryo UI" panose="020B0604030504040204" pitchFamily="50" charset="-128"/>
            </a:rPr>
            <a:t>人以上、写真サイズ縦</a:t>
          </a:r>
          <a:r>
            <a:rPr lang="en-US" altLang="ja-JP" sz="1400" b="1" i="0" u="none" strike="noStrike" baseline="0">
              <a:solidFill>
                <a:srgbClr val="000000"/>
              </a:solidFill>
              <a:latin typeface="Meiryo UI" panose="020B0604030504040204" pitchFamily="50" charset="-128"/>
              <a:ea typeface="Meiryo UI" panose="020B0604030504040204" pitchFamily="50" charset="-128"/>
            </a:rPr>
            <a:t>9.9</a:t>
          </a:r>
          <a:r>
            <a:rPr lang="ja-JP" altLang="en-US" sz="1400" b="1" i="0" u="none" strike="noStrike" baseline="0">
              <a:solidFill>
                <a:srgbClr val="000000"/>
              </a:solidFill>
              <a:latin typeface="Meiryo UI" panose="020B0604030504040204" pitchFamily="50" charset="-128"/>
              <a:ea typeface="Meiryo UI" panose="020B0604030504040204" pitchFamily="50" charset="-128"/>
            </a:rPr>
            <a:t>㎝：横</a:t>
          </a:r>
          <a:r>
            <a:rPr lang="en-US" altLang="ja-JP" sz="1400" b="1" i="0" u="none" strike="noStrike" baseline="0">
              <a:solidFill>
                <a:srgbClr val="000000"/>
              </a:solidFill>
              <a:latin typeface="Meiryo UI" panose="020B0604030504040204" pitchFamily="50" charset="-128"/>
              <a:ea typeface="Meiryo UI" panose="020B0604030504040204" pitchFamily="50" charset="-128"/>
            </a:rPr>
            <a:t>13.2</a:t>
          </a:r>
          <a:r>
            <a:rPr lang="ja-JP" altLang="en-US" sz="1400" b="1" i="0" u="none" strike="noStrike" baseline="0">
              <a:solidFill>
                <a:srgbClr val="000000"/>
              </a:solidFill>
              <a:latin typeface="Meiryo UI" panose="020B0604030504040204" pitchFamily="50" charset="-128"/>
              <a:ea typeface="Meiryo UI" panose="020B0604030504040204" pitchFamily="50" charset="-128"/>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220869</xdr:colOff>
      <xdr:row>2</xdr:row>
      <xdr:rowOff>57150</xdr:rowOff>
    </xdr:from>
    <xdr:to>
      <xdr:col>25</xdr:col>
      <xdr:colOff>7450</xdr:colOff>
      <xdr:row>11</xdr:row>
      <xdr:rowOff>78308</xdr:rowOff>
    </xdr:to>
    <xdr:sp macro="" textlink="">
      <xdr:nvSpPr>
        <xdr:cNvPr id="2" name="Rectangle 3">
          <a:extLst>
            <a:ext uri="{FF2B5EF4-FFF2-40B4-BE49-F238E27FC236}">
              <a16:creationId xmlns:a16="http://schemas.microsoft.com/office/drawing/2014/main" id="{C3901EB0-DB14-4E64-96E9-2FC43E06C498}"/>
            </a:ext>
          </a:extLst>
        </xdr:cNvPr>
        <xdr:cNvSpPr>
          <a:spLocks noChangeArrowheads="1"/>
        </xdr:cNvSpPr>
      </xdr:nvSpPr>
      <xdr:spPr bwMode="auto">
        <a:xfrm>
          <a:off x="9736344" y="371475"/>
          <a:ext cx="2144019" cy="1735658"/>
        </a:xfrm>
        <a:prstGeom prst="rect">
          <a:avLst/>
        </a:prstGeom>
        <a:solidFill>
          <a:srgbClr val="FFFFFF"/>
        </a:solidFill>
        <a:ln w="9525">
          <a:solidFill>
            <a:srgbClr val="000000"/>
          </a:solidFill>
          <a:miter lim="800000"/>
          <a:headEnd/>
          <a:tailEnd/>
        </a:ln>
      </xdr:spPr>
      <xdr:txBody>
        <a:bodyPr vertOverflow="clip" wrap="square" lIns="36576" tIns="18288" rIns="36576" bIns="0" anchor="t" upright="1"/>
        <a:lstStyle/>
        <a:p>
          <a:pPr algn="ctr" rtl="0">
            <a:lnSpc>
              <a:spcPts val="1400"/>
            </a:lnSpc>
            <a:defRPr sz="1000"/>
          </a:pPr>
          <a:endParaRPr lang="ja-JP" altLang="en-US" sz="12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4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ユニフォーム写真</a:t>
          </a:r>
        </a:p>
        <a:p>
          <a:pPr algn="ctr" rtl="0">
            <a:lnSpc>
              <a:spcPts val="1400"/>
            </a:lnSpc>
            <a:defRPr sz="1000"/>
          </a:pPr>
          <a:r>
            <a:rPr lang="en-US" altLang="ja-JP" sz="1200" b="1" i="0" u="none" strike="noStrike" baseline="0">
              <a:solidFill>
                <a:srgbClr val="000000"/>
              </a:solidFill>
              <a:latin typeface="Meiryo UI" panose="020B0604030504040204" pitchFamily="50" charset="-128"/>
              <a:ea typeface="Meiryo UI" panose="020B0604030504040204" pitchFamily="50" charset="-128"/>
            </a:rPr>
            <a:t>FP</a:t>
          </a:r>
          <a:r>
            <a:rPr lang="ja-JP" altLang="en-US" sz="1200" b="1" i="0" u="none" strike="noStrike" baseline="0">
              <a:solidFill>
                <a:srgbClr val="000000"/>
              </a:solidFill>
              <a:latin typeface="Meiryo UI" panose="020B0604030504040204" pitchFamily="50" charset="-128"/>
              <a:ea typeface="Meiryo UI" panose="020B0604030504040204" pitchFamily="50" charset="-128"/>
            </a:rPr>
            <a:t>ユニフォーム　</a:t>
          </a:r>
          <a:r>
            <a:rPr lang="en-US" altLang="ja-JP" sz="1200" b="1" i="0" u="none" strike="noStrike" baseline="0">
              <a:solidFill>
                <a:srgbClr val="000000"/>
              </a:solidFill>
              <a:latin typeface="Meiryo UI" panose="020B0604030504040204" pitchFamily="50" charset="-128"/>
              <a:ea typeface="Meiryo UI" panose="020B0604030504040204" pitchFamily="50" charset="-128"/>
            </a:rPr>
            <a:t>HOME</a:t>
          </a:r>
        </a:p>
        <a:p>
          <a:pPr algn="ctr" rtl="0">
            <a:lnSpc>
              <a:spcPts val="1400"/>
            </a:lnSpc>
            <a:defRPr sz="1000"/>
          </a:pPr>
          <a:r>
            <a:rPr lang="en-US" altLang="ja-JP" sz="1200" b="1" i="0" u="none" strike="noStrike" baseline="0">
              <a:solidFill>
                <a:srgbClr val="000000"/>
              </a:solidFill>
              <a:latin typeface="Meiryo UI" panose="020B0604030504040204" pitchFamily="50" charset="-128"/>
              <a:ea typeface="Meiryo UI" panose="020B0604030504040204" pitchFamily="50" charset="-128"/>
            </a:rPr>
            <a:t>FP</a:t>
          </a:r>
          <a:r>
            <a:rPr lang="ja-JP" altLang="en-US" sz="1200" b="1" i="0" u="none" strike="noStrike" baseline="0">
              <a:solidFill>
                <a:srgbClr val="000000"/>
              </a:solidFill>
              <a:latin typeface="Meiryo UI" panose="020B0604030504040204" pitchFamily="50" charset="-128"/>
              <a:ea typeface="Meiryo UI" panose="020B0604030504040204" pitchFamily="50" charset="-128"/>
            </a:rPr>
            <a:t>ユニフォーム　</a:t>
          </a:r>
          <a:r>
            <a:rPr lang="en-US" altLang="ja-JP" sz="1200" b="1" i="0" u="none" strike="noStrike" baseline="0">
              <a:solidFill>
                <a:srgbClr val="000000"/>
              </a:solidFill>
              <a:latin typeface="Meiryo UI" panose="020B0604030504040204" pitchFamily="50" charset="-128"/>
              <a:ea typeface="Meiryo UI" panose="020B0604030504040204" pitchFamily="50" charset="-128"/>
            </a:rPr>
            <a:t>AWAY</a:t>
          </a:r>
        </a:p>
        <a:p>
          <a:pPr algn="ctr" rtl="0">
            <a:lnSpc>
              <a:spcPts val="1400"/>
            </a:lnSpc>
            <a:defRPr sz="1000"/>
          </a:pPr>
          <a:r>
            <a:rPr lang="en-US" altLang="ja-JP" sz="1200" b="1" i="0" u="none" strike="noStrike" baseline="0">
              <a:solidFill>
                <a:srgbClr val="000000"/>
              </a:solidFill>
              <a:latin typeface="Meiryo UI" panose="020B0604030504040204" pitchFamily="50" charset="-128"/>
              <a:ea typeface="Meiryo UI" panose="020B0604030504040204" pitchFamily="50" charset="-128"/>
            </a:rPr>
            <a:t>GK</a:t>
          </a:r>
          <a:r>
            <a:rPr lang="ja-JP" altLang="en-US" sz="1200" b="1" i="0" u="none" strike="noStrike" baseline="0">
              <a:solidFill>
                <a:srgbClr val="000000"/>
              </a:solidFill>
              <a:latin typeface="Meiryo UI" panose="020B0604030504040204" pitchFamily="50" charset="-128"/>
              <a:ea typeface="Meiryo UI" panose="020B0604030504040204" pitchFamily="50" charset="-128"/>
            </a:rPr>
            <a:t>ユニフォーム</a:t>
          </a:r>
          <a:r>
            <a:rPr lang="ja-JP" altLang="ja-JP" sz="1000" b="1" i="0" baseline="0">
              <a:effectLst/>
              <a:latin typeface="Meiryo UI" panose="020B0604030504040204" pitchFamily="50" charset="-128"/>
              <a:ea typeface="Meiryo UI" panose="020B0604030504040204" pitchFamily="50" charset="-128"/>
              <a:cs typeface="+mn-cs"/>
            </a:rPr>
            <a:t>　</a:t>
          </a:r>
          <a:r>
            <a:rPr lang="en-US" altLang="ja-JP" sz="1200" b="1" i="0" u="none" strike="noStrike" baseline="0">
              <a:solidFill>
                <a:srgbClr val="000000"/>
              </a:solidFill>
              <a:latin typeface="Meiryo UI" panose="020B0604030504040204" pitchFamily="50" charset="-128"/>
              <a:ea typeface="Meiryo UI" panose="020B0604030504040204" pitchFamily="50" charset="-128"/>
            </a:rPr>
            <a:t>HOME</a:t>
          </a:r>
        </a:p>
        <a:p>
          <a:pPr algn="ctr" rtl="0">
            <a:lnSpc>
              <a:spcPts val="1400"/>
            </a:lnSpc>
            <a:defRPr sz="1000"/>
          </a:pPr>
          <a:r>
            <a:rPr lang="en-US" altLang="ja-JP" sz="1200" b="1" i="0" u="none" strike="noStrike" baseline="0">
              <a:solidFill>
                <a:srgbClr val="000000"/>
              </a:solidFill>
              <a:latin typeface="Meiryo UI" panose="020B0604030504040204" pitchFamily="50" charset="-128"/>
              <a:ea typeface="Meiryo UI" panose="020B0604030504040204" pitchFamily="50" charset="-128"/>
            </a:rPr>
            <a:t>GK</a:t>
          </a:r>
          <a:r>
            <a:rPr lang="ja-JP" altLang="en-US" sz="1200" b="1" i="0" u="none" strike="noStrike" baseline="0">
              <a:solidFill>
                <a:srgbClr val="000000"/>
              </a:solidFill>
              <a:latin typeface="Meiryo UI" panose="020B0604030504040204" pitchFamily="50" charset="-128"/>
              <a:ea typeface="Meiryo UI" panose="020B0604030504040204" pitchFamily="50" charset="-128"/>
            </a:rPr>
            <a:t>ユニフォーム</a:t>
          </a:r>
          <a:r>
            <a:rPr lang="ja-JP" altLang="ja-JP" sz="1000" b="1" i="0" baseline="0">
              <a:effectLst/>
              <a:latin typeface="Meiryo UI" panose="020B0604030504040204" pitchFamily="50" charset="-128"/>
              <a:ea typeface="Meiryo UI" panose="020B0604030504040204" pitchFamily="50" charset="-128"/>
              <a:cs typeface="+mn-cs"/>
            </a:rPr>
            <a:t>　</a:t>
          </a:r>
          <a:r>
            <a:rPr lang="en-US" altLang="ja-JP" sz="1200" b="1" i="0" u="none" strike="noStrike" baseline="0">
              <a:solidFill>
                <a:srgbClr val="000000"/>
              </a:solidFill>
              <a:latin typeface="Meiryo UI" panose="020B0604030504040204" pitchFamily="50" charset="-128"/>
              <a:ea typeface="Meiryo UI" panose="020B0604030504040204" pitchFamily="50" charset="-128"/>
            </a:rPr>
            <a:t>AWAY</a:t>
          </a:r>
        </a:p>
        <a:p>
          <a:pPr algn="ctr" rtl="0">
            <a:lnSpc>
              <a:spcPts val="1400"/>
            </a:lnSpc>
            <a:defRPr sz="1000"/>
          </a:pPr>
          <a:endParaRPr lang="en-US" altLang="ja-JP" sz="12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4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a:t>
          </a:r>
          <a:r>
            <a:rPr lang="en-US" altLang="ja-JP" sz="1200" b="1" i="0" u="none" strike="noStrike" baseline="0">
              <a:solidFill>
                <a:srgbClr val="000000"/>
              </a:solidFill>
              <a:latin typeface="Meiryo UI" panose="020B0604030504040204" pitchFamily="50" charset="-128"/>
              <a:ea typeface="Meiryo UI" panose="020B0604030504040204" pitchFamily="50" charset="-128"/>
            </a:rPr>
            <a:t>4</a:t>
          </a:r>
          <a:r>
            <a:rPr lang="ja-JP" altLang="en-US" sz="1200" b="1" i="0" u="none" strike="noStrike" baseline="0">
              <a:solidFill>
                <a:srgbClr val="000000"/>
              </a:solidFill>
              <a:latin typeface="Meiryo UI" panose="020B0604030504040204" pitchFamily="50" charset="-128"/>
              <a:ea typeface="Meiryo UI" panose="020B0604030504040204" pitchFamily="50" charset="-128"/>
            </a:rPr>
            <a:t>人、写真サイズ</a:t>
          </a:r>
          <a:endParaRPr lang="en-US" altLang="ja-JP" sz="12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4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縦</a:t>
          </a:r>
          <a:r>
            <a:rPr lang="en-US" altLang="ja-JP" sz="1200" b="1" i="0" u="none" strike="noStrike" baseline="0">
              <a:solidFill>
                <a:srgbClr val="000000"/>
              </a:solidFill>
              <a:latin typeface="Meiryo UI" panose="020B0604030504040204" pitchFamily="50" charset="-128"/>
              <a:ea typeface="Meiryo UI" panose="020B0604030504040204" pitchFamily="50" charset="-128"/>
            </a:rPr>
            <a:t>4.8㎝</a:t>
          </a:r>
          <a:r>
            <a:rPr lang="ja-JP" altLang="en-US" sz="1200" b="1" i="0" u="none" strike="noStrike" baseline="0">
              <a:solidFill>
                <a:srgbClr val="000000"/>
              </a:solidFill>
              <a:latin typeface="Meiryo UI" panose="020B0604030504040204" pitchFamily="50" charset="-128"/>
              <a:ea typeface="Meiryo UI" panose="020B0604030504040204" pitchFamily="50" charset="-128"/>
            </a:rPr>
            <a:t>：横</a:t>
          </a:r>
          <a:r>
            <a:rPr lang="en-US" altLang="ja-JP" sz="1200" b="1" i="0" u="none" strike="noStrike" baseline="0">
              <a:solidFill>
                <a:srgbClr val="000000"/>
              </a:solidFill>
              <a:latin typeface="Meiryo UI" panose="020B0604030504040204" pitchFamily="50" charset="-128"/>
              <a:ea typeface="Meiryo UI" panose="020B0604030504040204" pitchFamily="50" charset="-128"/>
            </a:rPr>
            <a:t>6.4㎝</a:t>
          </a:r>
          <a:r>
            <a:rPr lang="ja-JP" altLang="en-US" sz="1200" b="1" i="0" u="none" strike="noStrike" baseline="0">
              <a:solidFill>
                <a:srgbClr val="000000"/>
              </a:solidFill>
              <a:latin typeface="Meiryo UI" panose="020B0604030504040204" pitchFamily="50" charset="-128"/>
              <a:ea typeface="Meiryo UI" panose="020B0604030504040204" pitchFamily="50" charset="-128"/>
            </a:rPr>
            <a:t>）</a:t>
          </a:r>
        </a:p>
      </xdr:txBody>
    </xdr:sp>
    <xdr:clientData/>
  </xdr:twoCellAnchor>
  <xdr:twoCellAnchor>
    <xdr:from>
      <xdr:col>20</xdr:col>
      <xdr:colOff>220868</xdr:colOff>
      <xdr:row>11</xdr:row>
      <xdr:rowOff>163605</xdr:rowOff>
    </xdr:from>
    <xdr:to>
      <xdr:col>25</xdr:col>
      <xdr:colOff>7449</xdr:colOff>
      <xdr:row>20</xdr:row>
      <xdr:rowOff>177105</xdr:rowOff>
    </xdr:to>
    <xdr:sp macro="" textlink="">
      <xdr:nvSpPr>
        <xdr:cNvPr id="3" name="Rectangle 4">
          <a:extLst>
            <a:ext uri="{FF2B5EF4-FFF2-40B4-BE49-F238E27FC236}">
              <a16:creationId xmlns:a16="http://schemas.microsoft.com/office/drawing/2014/main" id="{99D4211C-8BF3-4313-B813-348FD8C54963}"/>
            </a:ext>
          </a:extLst>
        </xdr:cNvPr>
        <xdr:cNvSpPr>
          <a:spLocks noChangeArrowheads="1"/>
        </xdr:cNvSpPr>
      </xdr:nvSpPr>
      <xdr:spPr bwMode="auto">
        <a:xfrm>
          <a:off x="9736343" y="2192430"/>
          <a:ext cx="2144019" cy="1728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300"/>
            </a:lnSpc>
            <a:defRPr sz="1000"/>
          </a:pPr>
          <a:endParaRPr lang="ja-JP" altLang="en-US" sz="1100" b="1" i="0" u="none" strike="noStrike" baseline="0">
            <a:solidFill>
              <a:srgbClr val="000000"/>
            </a:solidFill>
            <a:latin typeface="Meiryo UI" panose="020B0604030504040204" pitchFamily="50" charset="-128"/>
            <a:ea typeface="Meiryo UI" panose="020B0604030504040204" pitchFamily="50" charset="-128"/>
          </a:endParaRPr>
        </a:p>
        <a:p>
          <a:pPr algn="ctr" rtl="0">
            <a:defRPr sz="1000"/>
          </a:pPr>
          <a:endParaRPr lang="ja-JP" altLang="en-US" sz="11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5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審判用具一式写真</a:t>
          </a:r>
        </a:p>
        <a:p>
          <a:pPr algn="ctr" rtl="0">
            <a:lnSpc>
              <a:spcPts val="1400"/>
            </a:lnSpc>
            <a:defRPr sz="1000"/>
          </a:pPr>
          <a:endParaRPr lang="ja-JP" altLang="en-US" sz="12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3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a:t>
          </a:r>
          <a:r>
            <a:rPr lang="en-US" altLang="ja-JP" sz="1200" b="1" i="0" u="none" strike="noStrike" baseline="0">
              <a:solidFill>
                <a:srgbClr val="000000"/>
              </a:solidFill>
              <a:latin typeface="Meiryo UI" panose="020B0604030504040204" pitchFamily="50" charset="-128"/>
              <a:ea typeface="Meiryo UI" panose="020B0604030504040204" pitchFamily="50" charset="-128"/>
            </a:rPr>
            <a:t>3</a:t>
          </a:r>
          <a:r>
            <a:rPr lang="ja-JP" altLang="en-US" sz="1200" b="1" i="0" u="none" strike="noStrike" baseline="0">
              <a:solidFill>
                <a:srgbClr val="000000"/>
              </a:solidFill>
              <a:latin typeface="Meiryo UI" panose="020B0604030504040204" pitchFamily="50" charset="-128"/>
              <a:ea typeface="Meiryo UI" panose="020B0604030504040204" pitchFamily="50" charset="-128"/>
            </a:rPr>
            <a:t>人、写真サイズ</a:t>
          </a:r>
          <a:endParaRPr lang="en-US" altLang="ja-JP" sz="12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3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縦</a:t>
          </a:r>
          <a:r>
            <a:rPr lang="en-US" altLang="ja-JP" sz="1200" b="1" i="0" u="none" strike="noStrike" baseline="0">
              <a:solidFill>
                <a:srgbClr val="000000"/>
              </a:solidFill>
              <a:latin typeface="Meiryo UI" panose="020B0604030504040204" pitchFamily="50" charset="-128"/>
              <a:ea typeface="Meiryo UI" panose="020B0604030504040204" pitchFamily="50" charset="-128"/>
            </a:rPr>
            <a:t>4.8</a:t>
          </a:r>
          <a:r>
            <a:rPr lang="ja-JP" altLang="en-US" sz="1200" b="1" i="0" u="none" strike="noStrike" baseline="0">
              <a:solidFill>
                <a:srgbClr val="000000"/>
              </a:solidFill>
              <a:latin typeface="Meiryo UI" panose="020B0604030504040204" pitchFamily="50" charset="-128"/>
              <a:ea typeface="Meiryo UI" panose="020B0604030504040204" pitchFamily="50" charset="-128"/>
            </a:rPr>
            <a:t>㎝：横</a:t>
          </a:r>
          <a:r>
            <a:rPr lang="en-US" altLang="ja-JP" sz="1200" b="1" i="0" u="none" strike="noStrike" baseline="0">
              <a:solidFill>
                <a:srgbClr val="000000"/>
              </a:solidFill>
              <a:latin typeface="Meiryo UI" panose="020B0604030504040204" pitchFamily="50" charset="-128"/>
              <a:ea typeface="Meiryo UI" panose="020B0604030504040204" pitchFamily="50" charset="-128"/>
            </a:rPr>
            <a:t>6.4㎝</a:t>
          </a:r>
          <a:r>
            <a:rPr lang="ja-JP" altLang="en-US" sz="1200" b="1" i="0" u="none" strike="noStrike" baseline="0">
              <a:solidFill>
                <a:srgbClr val="000000"/>
              </a:solidFill>
              <a:latin typeface="Meiryo UI" panose="020B0604030504040204" pitchFamily="50" charset="-128"/>
              <a:ea typeface="Meiryo UI" panose="020B0604030504040204" pitchFamily="50" charset="-128"/>
            </a:rPr>
            <a:t>）</a:t>
          </a:r>
        </a:p>
      </xdr:txBody>
    </xdr:sp>
    <xdr:clientData/>
  </xdr:twoCellAnchor>
  <xdr:twoCellAnchor>
    <xdr:from>
      <xdr:col>12</xdr:col>
      <xdr:colOff>139700</xdr:colOff>
      <xdr:row>2</xdr:row>
      <xdr:rowOff>50800</xdr:rowOff>
    </xdr:from>
    <xdr:to>
      <xdr:col>20</xdr:col>
      <xdr:colOff>134466</xdr:colOff>
      <xdr:row>20</xdr:row>
      <xdr:rowOff>185800</xdr:rowOff>
    </xdr:to>
    <xdr:sp macro="" textlink="">
      <xdr:nvSpPr>
        <xdr:cNvPr id="4" name="Rectangle 2">
          <a:extLst>
            <a:ext uri="{FF2B5EF4-FFF2-40B4-BE49-F238E27FC236}">
              <a16:creationId xmlns:a16="http://schemas.microsoft.com/office/drawing/2014/main" id="{18F74772-E1FF-4997-89FF-706B3D80F869}"/>
            </a:ext>
          </a:extLst>
        </xdr:cNvPr>
        <xdr:cNvSpPr>
          <a:spLocks noChangeArrowheads="1"/>
        </xdr:cNvSpPr>
      </xdr:nvSpPr>
      <xdr:spPr bwMode="auto">
        <a:xfrm>
          <a:off x="5183188" y="365125"/>
          <a:ext cx="4466753" cy="3564000"/>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lnSpc>
              <a:spcPts val="16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6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6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6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6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7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600"/>
            </a:lnSpc>
            <a:defRPr sz="1000"/>
          </a:pPr>
          <a:r>
            <a:rPr lang="ja-JP" altLang="en-US" sz="1400" b="1" i="0" u="none" strike="noStrike" baseline="0">
              <a:solidFill>
                <a:srgbClr val="000000"/>
              </a:solidFill>
              <a:latin typeface="Meiryo UI" panose="020B0604030504040204" pitchFamily="50" charset="-128"/>
              <a:ea typeface="Meiryo UI" panose="020B0604030504040204" pitchFamily="50" charset="-128"/>
            </a:rPr>
            <a:t>全体写真</a:t>
          </a:r>
        </a:p>
        <a:p>
          <a:pPr algn="ctr" rtl="0">
            <a:lnSpc>
              <a:spcPts val="17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500"/>
            </a:lnSpc>
            <a:defRPr sz="1000"/>
          </a:pPr>
          <a:r>
            <a:rPr lang="ja-JP" altLang="en-US" sz="1400" b="1" i="0" u="none" strike="noStrike" baseline="0">
              <a:solidFill>
                <a:srgbClr val="000000"/>
              </a:solidFill>
              <a:latin typeface="Meiryo UI" panose="020B0604030504040204" pitchFamily="50" charset="-128"/>
              <a:ea typeface="Meiryo UI" panose="020B0604030504040204" pitchFamily="50" charset="-128"/>
            </a:rPr>
            <a:t>（</a:t>
          </a:r>
          <a:r>
            <a:rPr lang="en-US" altLang="ja-JP" sz="1400" b="1" i="0" u="none" strike="noStrike" baseline="0">
              <a:solidFill>
                <a:srgbClr val="000000"/>
              </a:solidFill>
              <a:latin typeface="Meiryo UI" panose="020B0604030504040204" pitchFamily="50" charset="-128"/>
              <a:ea typeface="Meiryo UI" panose="020B0604030504040204" pitchFamily="50" charset="-128"/>
            </a:rPr>
            <a:t>11</a:t>
          </a:r>
          <a:r>
            <a:rPr lang="ja-JP" altLang="en-US" sz="1400" b="1" i="0" u="none" strike="noStrike" baseline="0">
              <a:solidFill>
                <a:srgbClr val="000000"/>
              </a:solidFill>
              <a:latin typeface="Meiryo UI" panose="020B0604030504040204" pitchFamily="50" charset="-128"/>
              <a:ea typeface="Meiryo UI" panose="020B0604030504040204" pitchFamily="50" charset="-128"/>
            </a:rPr>
            <a:t>人以上、写真サイズ縦</a:t>
          </a:r>
          <a:r>
            <a:rPr lang="en-US" altLang="ja-JP" sz="1400" b="1" i="0" u="none" strike="noStrike" baseline="0">
              <a:solidFill>
                <a:srgbClr val="000000"/>
              </a:solidFill>
              <a:latin typeface="Meiryo UI" panose="020B0604030504040204" pitchFamily="50" charset="-128"/>
              <a:ea typeface="Meiryo UI" panose="020B0604030504040204" pitchFamily="50" charset="-128"/>
            </a:rPr>
            <a:t>9.9</a:t>
          </a:r>
          <a:r>
            <a:rPr lang="ja-JP" altLang="en-US" sz="1400" b="1" i="0" u="none" strike="noStrike" baseline="0">
              <a:solidFill>
                <a:srgbClr val="000000"/>
              </a:solidFill>
              <a:latin typeface="Meiryo UI" panose="020B0604030504040204" pitchFamily="50" charset="-128"/>
              <a:ea typeface="Meiryo UI" panose="020B0604030504040204" pitchFamily="50" charset="-128"/>
            </a:rPr>
            <a:t>㎝：横</a:t>
          </a:r>
          <a:r>
            <a:rPr lang="en-US" altLang="ja-JP" sz="1400" b="1" i="0" u="none" strike="noStrike" baseline="0">
              <a:solidFill>
                <a:srgbClr val="000000"/>
              </a:solidFill>
              <a:latin typeface="Meiryo UI" panose="020B0604030504040204" pitchFamily="50" charset="-128"/>
              <a:ea typeface="Meiryo UI" panose="020B0604030504040204" pitchFamily="50" charset="-128"/>
            </a:rPr>
            <a:t>13.2</a:t>
          </a:r>
          <a:r>
            <a:rPr lang="ja-JP" altLang="en-US" sz="1400" b="1" i="0" u="none" strike="noStrike" baseline="0">
              <a:solidFill>
                <a:srgbClr val="000000"/>
              </a:solidFill>
              <a:latin typeface="Meiryo UI" panose="020B0604030504040204" pitchFamily="50" charset="-128"/>
              <a:ea typeface="Meiryo UI" panose="020B0604030504040204" pitchFamily="50" charset="-128"/>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220869</xdr:colOff>
      <xdr:row>2</xdr:row>
      <xdr:rowOff>57150</xdr:rowOff>
    </xdr:from>
    <xdr:to>
      <xdr:col>25</xdr:col>
      <xdr:colOff>7450</xdr:colOff>
      <xdr:row>11</xdr:row>
      <xdr:rowOff>78308</xdr:rowOff>
    </xdr:to>
    <xdr:sp macro="" textlink="">
      <xdr:nvSpPr>
        <xdr:cNvPr id="2" name="Rectangle 3">
          <a:extLst>
            <a:ext uri="{FF2B5EF4-FFF2-40B4-BE49-F238E27FC236}">
              <a16:creationId xmlns:a16="http://schemas.microsoft.com/office/drawing/2014/main" id="{5AAB374D-28FD-45D7-9D6E-A2967A07B014}"/>
            </a:ext>
          </a:extLst>
        </xdr:cNvPr>
        <xdr:cNvSpPr>
          <a:spLocks noChangeArrowheads="1"/>
        </xdr:cNvSpPr>
      </xdr:nvSpPr>
      <xdr:spPr bwMode="auto">
        <a:xfrm>
          <a:off x="9736344" y="371475"/>
          <a:ext cx="2144019" cy="1735658"/>
        </a:xfrm>
        <a:prstGeom prst="rect">
          <a:avLst/>
        </a:prstGeom>
        <a:solidFill>
          <a:srgbClr val="FFFFFF"/>
        </a:solidFill>
        <a:ln w="9525">
          <a:solidFill>
            <a:srgbClr val="000000"/>
          </a:solidFill>
          <a:miter lim="800000"/>
          <a:headEnd/>
          <a:tailEnd/>
        </a:ln>
      </xdr:spPr>
      <xdr:txBody>
        <a:bodyPr vertOverflow="clip" wrap="square" lIns="36576" tIns="18288" rIns="36576" bIns="0" anchor="t" upright="1"/>
        <a:lstStyle/>
        <a:p>
          <a:pPr algn="ctr" rtl="0">
            <a:lnSpc>
              <a:spcPts val="1400"/>
            </a:lnSpc>
            <a:defRPr sz="1000"/>
          </a:pPr>
          <a:endParaRPr lang="ja-JP" altLang="en-US" sz="12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4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ユニフォーム写真</a:t>
          </a:r>
        </a:p>
        <a:p>
          <a:pPr algn="ctr" rtl="0">
            <a:lnSpc>
              <a:spcPts val="1400"/>
            </a:lnSpc>
            <a:defRPr sz="1000"/>
          </a:pPr>
          <a:r>
            <a:rPr lang="en-US" altLang="ja-JP" sz="1200" b="1" i="0" u="none" strike="noStrike" baseline="0">
              <a:solidFill>
                <a:srgbClr val="000000"/>
              </a:solidFill>
              <a:latin typeface="Meiryo UI" panose="020B0604030504040204" pitchFamily="50" charset="-128"/>
              <a:ea typeface="Meiryo UI" panose="020B0604030504040204" pitchFamily="50" charset="-128"/>
            </a:rPr>
            <a:t>FP</a:t>
          </a:r>
          <a:r>
            <a:rPr lang="ja-JP" altLang="en-US" sz="1200" b="1" i="0" u="none" strike="noStrike" baseline="0">
              <a:solidFill>
                <a:srgbClr val="000000"/>
              </a:solidFill>
              <a:latin typeface="Meiryo UI" panose="020B0604030504040204" pitchFamily="50" charset="-128"/>
              <a:ea typeface="Meiryo UI" panose="020B0604030504040204" pitchFamily="50" charset="-128"/>
            </a:rPr>
            <a:t>ユニフォーム　</a:t>
          </a:r>
          <a:r>
            <a:rPr lang="en-US" altLang="ja-JP" sz="1200" b="1" i="0" u="none" strike="noStrike" baseline="0">
              <a:solidFill>
                <a:srgbClr val="000000"/>
              </a:solidFill>
              <a:latin typeface="Meiryo UI" panose="020B0604030504040204" pitchFamily="50" charset="-128"/>
              <a:ea typeface="Meiryo UI" panose="020B0604030504040204" pitchFamily="50" charset="-128"/>
            </a:rPr>
            <a:t>HOME</a:t>
          </a:r>
        </a:p>
        <a:p>
          <a:pPr algn="ctr" rtl="0">
            <a:lnSpc>
              <a:spcPts val="1400"/>
            </a:lnSpc>
            <a:defRPr sz="1000"/>
          </a:pPr>
          <a:r>
            <a:rPr lang="en-US" altLang="ja-JP" sz="1200" b="1" i="0" u="none" strike="noStrike" baseline="0">
              <a:solidFill>
                <a:srgbClr val="000000"/>
              </a:solidFill>
              <a:latin typeface="Meiryo UI" panose="020B0604030504040204" pitchFamily="50" charset="-128"/>
              <a:ea typeface="Meiryo UI" panose="020B0604030504040204" pitchFamily="50" charset="-128"/>
            </a:rPr>
            <a:t>FP</a:t>
          </a:r>
          <a:r>
            <a:rPr lang="ja-JP" altLang="en-US" sz="1200" b="1" i="0" u="none" strike="noStrike" baseline="0">
              <a:solidFill>
                <a:srgbClr val="000000"/>
              </a:solidFill>
              <a:latin typeface="Meiryo UI" panose="020B0604030504040204" pitchFamily="50" charset="-128"/>
              <a:ea typeface="Meiryo UI" panose="020B0604030504040204" pitchFamily="50" charset="-128"/>
            </a:rPr>
            <a:t>ユニフォーム　</a:t>
          </a:r>
          <a:r>
            <a:rPr lang="en-US" altLang="ja-JP" sz="1200" b="1" i="0" u="none" strike="noStrike" baseline="0">
              <a:solidFill>
                <a:srgbClr val="000000"/>
              </a:solidFill>
              <a:latin typeface="Meiryo UI" panose="020B0604030504040204" pitchFamily="50" charset="-128"/>
              <a:ea typeface="Meiryo UI" panose="020B0604030504040204" pitchFamily="50" charset="-128"/>
            </a:rPr>
            <a:t>AWAY</a:t>
          </a:r>
        </a:p>
        <a:p>
          <a:pPr algn="ctr" rtl="0">
            <a:lnSpc>
              <a:spcPts val="1400"/>
            </a:lnSpc>
            <a:defRPr sz="1000"/>
          </a:pPr>
          <a:r>
            <a:rPr lang="en-US" altLang="ja-JP" sz="1200" b="1" i="0" u="none" strike="noStrike" baseline="0">
              <a:solidFill>
                <a:srgbClr val="000000"/>
              </a:solidFill>
              <a:latin typeface="Meiryo UI" panose="020B0604030504040204" pitchFamily="50" charset="-128"/>
              <a:ea typeface="Meiryo UI" panose="020B0604030504040204" pitchFamily="50" charset="-128"/>
            </a:rPr>
            <a:t>GK</a:t>
          </a:r>
          <a:r>
            <a:rPr lang="ja-JP" altLang="en-US" sz="1200" b="1" i="0" u="none" strike="noStrike" baseline="0">
              <a:solidFill>
                <a:srgbClr val="000000"/>
              </a:solidFill>
              <a:latin typeface="Meiryo UI" panose="020B0604030504040204" pitchFamily="50" charset="-128"/>
              <a:ea typeface="Meiryo UI" panose="020B0604030504040204" pitchFamily="50" charset="-128"/>
            </a:rPr>
            <a:t>ユニフォーム</a:t>
          </a:r>
          <a:r>
            <a:rPr lang="ja-JP" altLang="ja-JP" sz="1000" b="1" i="0" baseline="0">
              <a:effectLst/>
              <a:latin typeface="Meiryo UI" panose="020B0604030504040204" pitchFamily="50" charset="-128"/>
              <a:ea typeface="Meiryo UI" panose="020B0604030504040204" pitchFamily="50" charset="-128"/>
              <a:cs typeface="+mn-cs"/>
            </a:rPr>
            <a:t>　</a:t>
          </a:r>
          <a:r>
            <a:rPr lang="en-US" altLang="ja-JP" sz="1200" b="1" i="0" u="none" strike="noStrike" baseline="0">
              <a:solidFill>
                <a:srgbClr val="000000"/>
              </a:solidFill>
              <a:latin typeface="Meiryo UI" panose="020B0604030504040204" pitchFamily="50" charset="-128"/>
              <a:ea typeface="Meiryo UI" panose="020B0604030504040204" pitchFamily="50" charset="-128"/>
            </a:rPr>
            <a:t>HOME</a:t>
          </a:r>
        </a:p>
        <a:p>
          <a:pPr algn="ctr" rtl="0">
            <a:lnSpc>
              <a:spcPts val="1400"/>
            </a:lnSpc>
            <a:defRPr sz="1000"/>
          </a:pPr>
          <a:r>
            <a:rPr lang="en-US" altLang="ja-JP" sz="1200" b="1" i="0" u="none" strike="noStrike" baseline="0">
              <a:solidFill>
                <a:srgbClr val="000000"/>
              </a:solidFill>
              <a:latin typeface="Meiryo UI" panose="020B0604030504040204" pitchFamily="50" charset="-128"/>
              <a:ea typeface="Meiryo UI" panose="020B0604030504040204" pitchFamily="50" charset="-128"/>
            </a:rPr>
            <a:t>GK</a:t>
          </a:r>
          <a:r>
            <a:rPr lang="ja-JP" altLang="en-US" sz="1200" b="1" i="0" u="none" strike="noStrike" baseline="0">
              <a:solidFill>
                <a:srgbClr val="000000"/>
              </a:solidFill>
              <a:latin typeface="Meiryo UI" panose="020B0604030504040204" pitchFamily="50" charset="-128"/>
              <a:ea typeface="Meiryo UI" panose="020B0604030504040204" pitchFamily="50" charset="-128"/>
            </a:rPr>
            <a:t>ユニフォーム</a:t>
          </a:r>
          <a:r>
            <a:rPr lang="ja-JP" altLang="ja-JP" sz="1000" b="1" i="0" baseline="0">
              <a:effectLst/>
              <a:latin typeface="Meiryo UI" panose="020B0604030504040204" pitchFamily="50" charset="-128"/>
              <a:ea typeface="Meiryo UI" panose="020B0604030504040204" pitchFamily="50" charset="-128"/>
              <a:cs typeface="+mn-cs"/>
            </a:rPr>
            <a:t>　</a:t>
          </a:r>
          <a:r>
            <a:rPr lang="en-US" altLang="ja-JP" sz="1200" b="1" i="0" u="none" strike="noStrike" baseline="0">
              <a:solidFill>
                <a:srgbClr val="000000"/>
              </a:solidFill>
              <a:latin typeface="Meiryo UI" panose="020B0604030504040204" pitchFamily="50" charset="-128"/>
              <a:ea typeface="Meiryo UI" panose="020B0604030504040204" pitchFamily="50" charset="-128"/>
            </a:rPr>
            <a:t>AWAY</a:t>
          </a:r>
        </a:p>
        <a:p>
          <a:pPr algn="ctr" rtl="0">
            <a:lnSpc>
              <a:spcPts val="1400"/>
            </a:lnSpc>
            <a:defRPr sz="1000"/>
          </a:pPr>
          <a:endParaRPr lang="en-US" altLang="ja-JP" sz="12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4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a:t>
          </a:r>
          <a:r>
            <a:rPr lang="en-US" altLang="ja-JP" sz="1200" b="1" i="0" u="none" strike="noStrike" baseline="0">
              <a:solidFill>
                <a:srgbClr val="000000"/>
              </a:solidFill>
              <a:latin typeface="Meiryo UI" panose="020B0604030504040204" pitchFamily="50" charset="-128"/>
              <a:ea typeface="Meiryo UI" panose="020B0604030504040204" pitchFamily="50" charset="-128"/>
            </a:rPr>
            <a:t>4</a:t>
          </a:r>
          <a:r>
            <a:rPr lang="ja-JP" altLang="en-US" sz="1200" b="1" i="0" u="none" strike="noStrike" baseline="0">
              <a:solidFill>
                <a:srgbClr val="000000"/>
              </a:solidFill>
              <a:latin typeface="Meiryo UI" panose="020B0604030504040204" pitchFamily="50" charset="-128"/>
              <a:ea typeface="Meiryo UI" panose="020B0604030504040204" pitchFamily="50" charset="-128"/>
            </a:rPr>
            <a:t>人、写真サイズ</a:t>
          </a:r>
          <a:endParaRPr lang="en-US" altLang="ja-JP" sz="12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4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縦</a:t>
          </a:r>
          <a:r>
            <a:rPr lang="en-US" altLang="ja-JP" sz="1200" b="1" i="0" u="none" strike="noStrike" baseline="0">
              <a:solidFill>
                <a:srgbClr val="000000"/>
              </a:solidFill>
              <a:latin typeface="Meiryo UI" panose="020B0604030504040204" pitchFamily="50" charset="-128"/>
              <a:ea typeface="Meiryo UI" panose="020B0604030504040204" pitchFamily="50" charset="-128"/>
            </a:rPr>
            <a:t>4.8㎝</a:t>
          </a:r>
          <a:r>
            <a:rPr lang="ja-JP" altLang="en-US" sz="1200" b="1" i="0" u="none" strike="noStrike" baseline="0">
              <a:solidFill>
                <a:srgbClr val="000000"/>
              </a:solidFill>
              <a:latin typeface="Meiryo UI" panose="020B0604030504040204" pitchFamily="50" charset="-128"/>
              <a:ea typeface="Meiryo UI" panose="020B0604030504040204" pitchFamily="50" charset="-128"/>
            </a:rPr>
            <a:t>：横</a:t>
          </a:r>
          <a:r>
            <a:rPr lang="en-US" altLang="ja-JP" sz="1200" b="1" i="0" u="none" strike="noStrike" baseline="0">
              <a:solidFill>
                <a:srgbClr val="000000"/>
              </a:solidFill>
              <a:latin typeface="Meiryo UI" panose="020B0604030504040204" pitchFamily="50" charset="-128"/>
              <a:ea typeface="Meiryo UI" panose="020B0604030504040204" pitchFamily="50" charset="-128"/>
            </a:rPr>
            <a:t>6.4㎝</a:t>
          </a:r>
          <a:r>
            <a:rPr lang="ja-JP" altLang="en-US" sz="1200" b="1" i="0" u="none" strike="noStrike" baseline="0">
              <a:solidFill>
                <a:srgbClr val="000000"/>
              </a:solidFill>
              <a:latin typeface="Meiryo UI" panose="020B0604030504040204" pitchFamily="50" charset="-128"/>
              <a:ea typeface="Meiryo UI" panose="020B0604030504040204" pitchFamily="50" charset="-128"/>
            </a:rPr>
            <a:t>）</a:t>
          </a:r>
        </a:p>
      </xdr:txBody>
    </xdr:sp>
    <xdr:clientData/>
  </xdr:twoCellAnchor>
  <xdr:twoCellAnchor>
    <xdr:from>
      <xdr:col>20</xdr:col>
      <xdr:colOff>220868</xdr:colOff>
      <xdr:row>11</xdr:row>
      <xdr:rowOff>163605</xdr:rowOff>
    </xdr:from>
    <xdr:to>
      <xdr:col>25</xdr:col>
      <xdr:colOff>7449</xdr:colOff>
      <xdr:row>20</xdr:row>
      <xdr:rowOff>177105</xdr:rowOff>
    </xdr:to>
    <xdr:sp macro="" textlink="">
      <xdr:nvSpPr>
        <xdr:cNvPr id="3" name="Rectangle 4">
          <a:extLst>
            <a:ext uri="{FF2B5EF4-FFF2-40B4-BE49-F238E27FC236}">
              <a16:creationId xmlns:a16="http://schemas.microsoft.com/office/drawing/2014/main" id="{E171E3DC-F79A-4B59-9F71-0A7DA68CB793}"/>
            </a:ext>
          </a:extLst>
        </xdr:cNvPr>
        <xdr:cNvSpPr>
          <a:spLocks noChangeArrowheads="1"/>
        </xdr:cNvSpPr>
      </xdr:nvSpPr>
      <xdr:spPr bwMode="auto">
        <a:xfrm>
          <a:off x="9736343" y="2192430"/>
          <a:ext cx="2144019" cy="1728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300"/>
            </a:lnSpc>
            <a:defRPr sz="1000"/>
          </a:pPr>
          <a:endParaRPr lang="ja-JP" altLang="en-US" sz="1100" b="1" i="0" u="none" strike="noStrike" baseline="0">
            <a:solidFill>
              <a:srgbClr val="000000"/>
            </a:solidFill>
            <a:latin typeface="Meiryo UI" panose="020B0604030504040204" pitchFamily="50" charset="-128"/>
            <a:ea typeface="Meiryo UI" panose="020B0604030504040204" pitchFamily="50" charset="-128"/>
          </a:endParaRPr>
        </a:p>
        <a:p>
          <a:pPr algn="ctr" rtl="0">
            <a:defRPr sz="1000"/>
          </a:pPr>
          <a:endParaRPr lang="ja-JP" altLang="en-US" sz="11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5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審判用具一式写真</a:t>
          </a:r>
        </a:p>
        <a:p>
          <a:pPr algn="ctr" rtl="0">
            <a:lnSpc>
              <a:spcPts val="1400"/>
            </a:lnSpc>
            <a:defRPr sz="1000"/>
          </a:pPr>
          <a:endParaRPr lang="ja-JP" altLang="en-US" sz="12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3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a:t>
          </a:r>
          <a:r>
            <a:rPr lang="en-US" altLang="ja-JP" sz="1200" b="1" i="0" u="none" strike="noStrike" baseline="0">
              <a:solidFill>
                <a:srgbClr val="000000"/>
              </a:solidFill>
              <a:latin typeface="Meiryo UI" panose="020B0604030504040204" pitchFamily="50" charset="-128"/>
              <a:ea typeface="Meiryo UI" panose="020B0604030504040204" pitchFamily="50" charset="-128"/>
            </a:rPr>
            <a:t>3</a:t>
          </a:r>
          <a:r>
            <a:rPr lang="ja-JP" altLang="en-US" sz="1200" b="1" i="0" u="none" strike="noStrike" baseline="0">
              <a:solidFill>
                <a:srgbClr val="000000"/>
              </a:solidFill>
              <a:latin typeface="Meiryo UI" panose="020B0604030504040204" pitchFamily="50" charset="-128"/>
              <a:ea typeface="Meiryo UI" panose="020B0604030504040204" pitchFamily="50" charset="-128"/>
            </a:rPr>
            <a:t>人、写真サイズ</a:t>
          </a:r>
          <a:endParaRPr lang="en-US" altLang="ja-JP" sz="12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3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縦</a:t>
          </a:r>
          <a:r>
            <a:rPr lang="en-US" altLang="ja-JP" sz="1200" b="1" i="0" u="none" strike="noStrike" baseline="0">
              <a:solidFill>
                <a:srgbClr val="000000"/>
              </a:solidFill>
              <a:latin typeface="Meiryo UI" panose="020B0604030504040204" pitchFamily="50" charset="-128"/>
              <a:ea typeface="Meiryo UI" panose="020B0604030504040204" pitchFamily="50" charset="-128"/>
            </a:rPr>
            <a:t>4.8</a:t>
          </a:r>
          <a:r>
            <a:rPr lang="ja-JP" altLang="en-US" sz="1200" b="1" i="0" u="none" strike="noStrike" baseline="0">
              <a:solidFill>
                <a:srgbClr val="000000"/>
              </a:solidFill>
              <a:latin typeface="Meiryo UI" panose="020B0604030504040204" pitchFamily="50" charset="-128"/>
              <a:ea typeface="Meiryo UI" panose="020B0604030504040204" pitchFamily="50" charset="-128"/>
            </a:rPr>
            <a:t>㎝：横</a:t>
          </a:r>
          <a:r>
            <a:rPr lang="en-US" altLang="ja-JP" sz="1200" b="1" i="0" u="none" strike="noStrike" baseline="0">
              <a:solidFill>
                <a:srgbClr val="000000"/>
              </a:solidFill>
              <a:latin typeface="Meiryo UI" panose="020B0604030504040204" pitchFamily="50" charset="-128"/>
              <a:ea typeface="Meiryo UI" panose="020B0604030504040204" pitchFamily="50" charset="-128"/>
            </a:rPr>
            <a:t>6.4㎝</a:t>
          </a:r>
          <a:r>
            <a:rPr lang="ja-JP" altLang="en-US" sz="1200" b="1" i="0" u="none" strike="noStrike" baseline="0">
              <a:solidFill>
                <a:srgbClr val="000000"/>
              </a:solidFill>
              <a:latin typeface="Meiryo UI" panose="020B0604030504040204" pitchFamily="50" charset="-128"/>
              <a:ea typeface="Meiryo UI" panose="020B0604030504040204" pitchFamily="50" charset="-128"/>
            </a:rPr>
            <a:t>）</a:t>
          </a:r>
        </a:p>
      </xdr:txBody>
    </xdr:sp>
    <xdr:clientData/>
  </xdr:twoCellAnchor>
  <xdr:twoCellAnchor>
    <xdr:from>
      <xdr:col>12</xdr:col>
      <xdr:colOff>139700</xdr:colOff>
      <xdr:row>2</xdr:row>
      <xdr:rowOff>50800</xdr:rowOff>
    </xdr:from>
    <xdr:to>
      <xdr:col>20</xdr:col>
      <xdr:colOff>134466</xdr:colOff>
      <xdr:row>20</xdr:row>
      <xdr:rowOff>185800</xdr:rowOff>
    </xdr:to>
    <xdr:sp macro="" textlink="">
      <xdr:nvSpPr>
        <xdr:cNvPr id="4" name="Rectangle 2">
          <a:extLst>
            <a:ext uri="{FF2B5EF4-FFF2-40B4-BE49-F238E27FC236}">
              <a16:creationId xmlns:a16="http://schemas.microsoft.com/office/drawing/2014/main" id="{73DA6FF1-3F1F-49AF-B10D-2967B9F283F3}"/>
            </a:ext>
          </a:extLst>
        </xdr:cNvPr>
        <xdr:cNvSpPr>
          <a:spLocks noChangeArrowheads="1"/>
        </xdr:cNvSpPr>
      </xdr:nvSpPr>
      <xdr:spPr bwMode="auto">
        <a:xfrm>
          <a:off x="5183188" y="365125"/>
          <a:ext cx="4466753" cy="3564000"/>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lnSpc>
              <a:spcPts val="16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6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6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6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6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7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600"/>
            </a:lnSpc>
            <a:defRPr sz="1000"/>
          </a:pPr>
          <a:r>
            <a:rPr lang="ja-JP" altLang="en-US" sz="1400" b="1" i="0" u="none" strike="noStrike" baseline="0">
              <a:solidFill>
                <a:srgbClr val="000000"/>
              </a:solidFill>
              <a:latin typeface="Meiryo UI" panose="020B0604030504040204" pitchFamily="50" charset="-128"/>
              <a:ea typeface="Meiryo UI" panose="020B0604030504040204" pitchFamily="50" charset="-128"/>
            </a:rPr>
            <a:t>全体写真</a:t>
          </a:r>
        </a:p>
        <a:p>
          <a:pPr algn="ctr" rtl="0">
            <a:lnSpc>
              <a:spcPts val="17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500"/>
            </a:lnSpc>
            <a:defRPr sz="1000"/>
          </a:pPr>
          <a:r>
            <a:rPr lang="ja-JP" altLang="en-US" sz="1400" b="1" i="0" u="none" strike="noStrike" baseline="0">
              <a:solidFill>
                <a:srgbClr val="000000"/>
              </a:solidFill>
              <a:latin typeface="Meiryo UI" panose="020B0604030504040204" pitchFamily="50" charset="-128"/>
              <a:ea typeface="Meiryo UI" panose="020B0604030504040204" pitchFamily="50" charset="-128"/>
            </a:rPr>
            <a:t>（</a:t>
          </a:r>
          <a:r>
            <a:rPr lang="en-US" altLang="ja-JP" sz="1400" b="1" i="0" u="none" strike="noStrike" baseline="0">
              <a:solidFill>
                <a:srgbClr val="000000"/>
              </a:solidFill>
              <a:latin typeface="Meiryo UI" panose="020B0604030504040204" pitchFamily="50" charset="-128"/>
              <a:ea typeface="Meiryo UI" panose="020B0604030504040204" pitchFamily="50" charset="-128"/>
            </a:rPr>
            <a:t>11</a:t>
          </a:r>
          <a:r>
            <a:rPr lang="ja-JP" altLang="en-US" sz="1400" b="1" i="0" u="none" strike="noStrike" baseline="0">
              <a:solidFill>
                <a:srgbClr val="000000"/>
              </a:solidFill>
              <a:latin typeface="Meiryo UI" panose="020B0604030504040204" pitchFamily="50" charset="-128"/>
              <a:ea typeface="Meiryo UI" panose="020B0604030504040204" pitchFamily="50" charset="-128"/>
            </a:rPr>
            <a:t>人以上、写真サイズ縦</a:t>
          </a:r>
          <a:r>
            <a:rPr lang="en-US" altLang="ja-JP" sz="1400" b="1" i="0" u="none" strike="noStrike" baseline="0">
              <a:solidFill>
                <a:srgbClr val="000000"/>
              </a:solidFill>
              <a:latin typeface="Meiryo UI" panose="020B0604030504040204" pitchFamily="50" charset="-128"/>
              <a:ea typeface="Meiryo UI" panose="020B0604030504040204" pitchFamily="50" charset="-128"/>
            </a:rPr>
            <a:t>9.9</a:t>
          </a:r>
          <a:r>
            <a:rPr lang="ja-JP" altLang="en-US" sz="1400" b="1" i="0" u="none" strike="noStrike" baseline="0">
              <a:solidFill>
                <a:srgbClr val="000000"/>
              </a:solidFill>
              <a:latin typeface="Meiryo UI" panose="020B0604030504040204" pitchFamily="50" charset="-128"/>
              <a:ea typeface="Meiryo UI" panose="020B0604030504040204" pitchFamily="50" charset="-128"/>
            </a:rPr>
            <a:t>㎝：横</a:t>
          </a:r>
          <a:r>
            <a:rPr lang="en-US" altLang="ja-JP" sz="1400" b="1" i="0" u="none" strike="noStrike" baseline="0">
              <a:solidFill>
                <a:srgbClr val="000000"/>
              </a:solidFill>
              <a:latin typeface="Meiryo UI" panose="020B0604030504040204" pitchFamily="50" charset="-128"/>
              <a:ea typeface="Meiryo UI" panose="020B0604030504040204" pitchFamily="50" charset="-128"/>
            </a:rPr>
            <a:t>13.2</a:t>
          </a:r>
          <a:r>
            <a:rPr lang="ja-JP" altLang="en-US" sz="1400" b="1" i="0" u="none" strike="noStrike" baseline="0">
              <a:solidFill>
                <a:srgbClr val="000000"/>
              </a:solidFill>
              <a:latin typeface="Meiryo UI" panose="020B0604030504040204" pitchFamily="50" charset="-128"/>
              <a:ea typeface="Meiryo UI" panose="020B0604030504040204" pitchFamily="50" charset="-128"/>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220869</xdr:colOff>
      <xdr:row>2</xdr:row>
      <xdr:rowOff>57150</xdr:rowOff>
    </xdr:from>
    <xdr:to>
      <xdr:col>25</xdr:col>
      <xdr:colOff>7450</xdr:colOff>
      <xdr:row>11</xdr:row>
      <xdr:rowOff>78308</xdr:rowOff>
    </xdr:to>
    <xdr:sp macro="" textlink="">
      <xdr:nvSpPr>
        <xdr:cNvPr id="2" name="Rectangle 3">
          <a:extLst>
            <a:ext uri="{FF2B5EF4-FFF2-40B4-BE49-F238E27FC236}">
              <a16:creationId xmlns:a16="http://schemas.microsoft.com/office/drawing/2014/main" id="{D7FED414-F423-44EA-BAD3-6365C32E7130}"/>
            </a:ext>
          </a:extLst>
        </xdr:cNvPr>
        <xdr:cNvSpPr>
          <a:spLocks noChangeArrowheads="1"/>
        </xdr:cNvSpPr>
      </xdr:nvSpPr>
      <xdr:spPr bwMode="auto">
        <a:xfrm>
          <a:off x="9722057" y="371475"/>
          <a:ext cx="2144018" cy="1735658"/>
        </a:xfrm>
        <a:prstGeom prst="rect">
          <a:avLst/>
        </a:prstGeom>
        <a:solidFill>
          <a:srgbClr val="FFFFFF"/>
        </a:solidFill>
        <a:ln w="9525">
          <a:solidFill>
            <a:srgbClr val="000000"/>
          </a:solidFill>
          <a:miter lim="800000"/>
          <a:headEnd/>
          <a:tailEnd/>
        </a:ln>
      </xdr:spPr>
      <xdr:txBody>
        <a:bodyPr vertOverflow="clip" wrap="square" lIns="36576" tIns="18288" rIns="36576" bIns="0" anchor="t" upright="1"/>
        <a:lstStyle/>
        <a:p>
          <a:pPr algn="ctr" rtl="0">
            <a:lnSpc>
              <a:spcPts val="1400"/>
            </a:lnSpc>
            <a:defRPr sz="1000"/>
          </a:pPr>
          <a:endParaRPr lang="ja-JP" altLang="en-US" sz="12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4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ユニフォーム写真</a:t>
          </a:r>
        </a:p>
        <a:p>
          <a:pPr algn="ctr" rtl="0">
            <a:lnSpc>
              <a:spcPts val="1400"/>
            </a:lnSpc>
            <a:defRPr sz="1000"/>
          </a:pPr>
          <a:r>
            <a:rPr lang="en-US" altLang="ja-JP" sz="1200" b="1" i="0" u="none" strike="noStrike" baseline="0">
              <a:solidFill>
                <a:srgbClr val="000000"/>
              </a:solidFill>
              <a:latin typeface="Meiryo UI" panose="020B0604030504040204" pitchFamily="50" charset="-128"/>
              <a:ea typeface="Meiryo UI" panose="020B0604030504040204" pitchFamily="50" charset="-128"/>
            </a:rPr>
            <a:t>FP</a:t>
          </a:r>
          <a:r>
            <a:rPr lang="ja-JP" altLang="en-US" sz="1200" b="1" i="0" u="none" strike="noStrike" baseline="0">
              <a:solidFill>
                <a:srgbClr val="000000"/>
              </a:solidFill>
              <a:latin typeface="Meiryo UI" panose="020B0604030504040204" pitchFamily="50" charset="-128"/>
              <a:ea typeface="Meiryo UI" panose="020B0604030504040204" pitchFamily="50" charset="-128"/>
            </a:rPr>
            <a:t>ユニフォーム　</a:t>
          </a:r>
          <a:r>
            <a:rPr lang="en-US" altLang="ja-JP" sz="1200" b="1" i="0" u="none" strike="noStrike" baseline="0">
              <a:solidFill>
                <a:srgbClr val="000000"/>
              </a:solidFill>
              <a:latin typeface="Meiryo UI" panose="020B0604030504040204" pitchFamily="50" charset="-128"/>
              <a:ea typeface="Meiryo UI" panose="020B0604030504040204" pitchFamily="50" charset="-128"/>
            </a:rPr>
            <a:t>HOME</a:t>
          </a:r>
        </a:p>
        <a:p>
          <a:pPr algn="ctr" rtl="0">
            <a:lnSpc>
              <a:spcPts val="1400"/>
            </a:lnSpc>
            <a:defRPr sz="1000"/>
          </a:pPr>
          <a:r>
            <a:rPr lang="en-US" altLang="ja-JP" sz="1200" b="1" i="0" u="none" strike="noStrike" baseline="0">
              <a:solidFill>
                <a:srgbClr val="000000"/>
              </a:solidFill>
              <a:latin typeface="Meiryo UI" panose="020B0604030504040204" pitchFamily="50" charset="-128"/>
              <a:ea typeface="Meiryo UI" panose="020B0604030504040204" pitchFamily="50" charset="-128"/>
            </a:rPr>
            <a:t>FP</a:t>
          </a:r>
          <a:r>
            <a:rPr lang="ja-JP" altLang="en-US" sz="1200" b="1" i="0" u="none" strike="noStrike" baseline="0">
              <a:solidFill>
                <a:srgbClr val="000000"/>
              </a:solidFill>
              <a:latin typeface="Meiryo UI" panose="020B0604030504040204" pitchFamily="50" charset="-128"/>
              <a:ea typeface="Meiryo UI" panose="020B0604030504040204" pitchFamily="50" charset="-128"/>
            </a:rPr>
            <a:t>ユニフォーム　</a:t>
          </a:r>
          <a:r>
            <a:rPr lang="en-US" altLang="ja-JP" sz="1200" b="1" i="0" u="none" strike="noStrike" baseline="0">
              <a:solidFill>
                <a:srgbClr val="000000"/>
              </a:solidFill>
              <a:latin typeface="Meiryo UI" panose="020B0604030504040204" pitchFamily="50" charset="-128"/>
              <a:ea typeface="Meiryo UI" panose="020B0604030504040204" pitchFamily="50" charset="-128"/>
            </a:rPr>
            <a:t>AWAY</a:t>
          </a:r>
        </a:p>
        <a:p>
          <a:pPr algn="ctr" rtl="0">
            <a:lnSpc>
              <a:spcPts val="1400"/>
            </a:lnSpc>
            <a:defRPr sz="1000"/>
          </a:pPr>
          <a:r>
            <a:rPr lang="en-US" altLang="ja-JP" sz="1200" b="1" i="0" u="none" strike="noStrike" baseline="0">
              <a:solidFill>
                <a:srgbClr val="000000"/>
              </a:solidFill>
              <a:latin typeface="Meiryo UI" panose="020B0604030504040204" pitchFamily="50" charset="-128"/>
              <a:ea typeface="Meiryo UI" panose="020B0604030504040204" pitchFamily="50" charset="-128"/>
            </a:rPr>
            <a:t>GK</a:t>
          </a:r>
          <a:r>
            <a:rPr lang="ja-JP" altLang="en-US" sz="1200" b="1" i="0" u="none" strike="noStrike" baseline="0">
              <a:solidFill>
                <a:srgbClr val="000000"/>
              </a:solidFill>
              <a:latin typeface="Meiryo UI" panose="020B0604030504040204" pitchFamily="50" charset="-128"/>
              <a:ea typeface="Meiryo UI" panose="020B0604030504040204" pitchFamily="50" charset="-128"/>
            </a:rPr>
            <a:t>ユニフォーム</a:t>
          </a:r>
          <a:r>
            <a:rPr lang="ja-JP" altLang="ja-JP" sz="1000" b="1" i="0" baseline="0">
              <a:effectLst/>
              <a:latin typeface="Meiryo UI" panose="020B0604030504040204" pitchFamily="50" charset="-128"/>
              <a:ea typeface="Meiryo UI" panose="020B0604030504040204" pitchFamily="50" charset="-128"/>
              <a:cs typeface="+mn-cs"/>
            </a:rPr>
            <a:t>　</a:t>
          </a:r>
          <a:r>
            <a:rPr lang="en-US" altLang="ja-JP" sz="1200" b="1" i="0" u="none" strike="noStrike" baseline="0">
              <a:solidFill>
                <a:srgbClr val="000000"/>
              </a:solidFill>
              <a:latin typeface="Meiryo UI" panose="020B0604030504040204" pitchFamily="50" charset="-128"/>
              <a:ea typeface="Meiryo UI" panose="020B0604030504040204" pitchFamily="50" charset="-128"/>
            </a:rPr>
            <a:t>HOME</a:t>
          </a:r>
        </a:p>
        <a:p>
          <a:pPr algn="ctr" rtl="0">
            <a:lnSpc>
              <a:spcPts val="1400"/>
            </a:lnSpc>
            <a:defRPr sz="1000"/>
          </a:pPr>
          <a:r>
            <a:rPr lang="en-US" altLang="ja-JP" sz="1200" b="1" i="0" u="none" strike="noStrike" baseline="0">
              <a:solidFill>
                <a:srgbClr val="000000"/>
              </a:solidFill>
              <a:latin typeface="Meiryo UI" panose="020B0604030504040204" pitchFamily="50" charset="-128"/>
              <a:ea typeface="Meiryo UI" panose="020B0604030504040204" pitchFamily="50" charset="-128"/>
            </a:rPr>
            <a:t>GK</a:t>
          </a:r>
          <a:r>
            <a:rPr lang="ja-JP" altLang="en-US" sz="1200" b="1" i="0" u="none" strike="noStrike" baseline="0">
              <a:solidFill>
                <a:srgbClr val="000000"/>
              </a:solidFill>
              <a:latin typeface="Meiryo UI" panose="020B0604030504040204" pitchFamily="50" charset="-128"/>
              <a:ea typeface="Meiryo UI" panose="020B0604030504040204" pitchFamily="50" charset="-128"/>
            </a:rPr>
            <a:t>ユニフォーム</a:t>
          </a:r>
          <a:r>
            <a:rPr lang="ja-JP" altLang="ja-JP" sz="1000" b="1" i="0" baseline="0">
              <a:effectLst/>
              <a:latin typeface="Meiryo UI" panose="020B0604030504040204" pitchFamily="50" charset="-128"/>
              <a:ea typeface="Meiryo UI" panose="020B0604030504040204" pitchFamily="50" charset="-128"/>
              <a:cs typeface="+mn-cs"/>
            </a:rPr>
            <a:t>　</a:t>
          </a:r>
          <a:r>
            <a:rPr lang="en-US" altLang="ja-JP" sz="1200" b="1" i="0" u="none" strike="noStrike" baseline="0">
              <a:solidFill>
                <a:srgbClr val="000000"/>
              </a:solidFill>
              <a:latin typeface="Meiryo UI" panose="020B0604030504040204" pitchFamily="50" charset="-128"/>
              <a:ea typeface="Meiryo UI" panose="020B0604030504040204" pitchFamily="50" charset="-128"/>
            </a:rPr>
            <a:t>AWAY</a:t>
          </a:r>
        </a:p>
        <a:p>
          <a:pPr algn="ctr" rtl="0">
            <a:lnSpc>
              <a:spcPts val="1400"/>
            </a:lnSpc>
            <a:defRPr sz="1000"/>
          </a:pPr>
          <a:endParaRPr lang="en-US" altLang="ja-JP" sz="12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4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a:t>
          </a:r>
          <a:r>
            <a:rPr lang="en-US" altLang="ja-JP" sz="1200" b="1" i="0" u="none" strike="noStrike" baseline="0">
              <a:solidFill>
                <a:srgbClr val="000000"/>
              </a:solidFill>
              <a:latin typeface="Meiryo UI" panose="020B0604030504040204" pitchFamily="50" charset="-128"/>
              <a:ea typeface="Meiryo UI" panose="020B0604030504040204" pitchFamily="50" charset="-128"/>
            </a:rPr>
            <a:t>4</a:t>
          </a:r>
          <a:r>
            <a:rPr lang="ja-JP" altLang="en-US" sz="1200" b="1" i="0" u="none" strike="noStrike" baseline="0">
              <a:solidFill>
                <a:srgbClr val="000000"/>
              </a:solidFill>
              <a:latin typeface="Meiryo UI" panose="020B0604030504040204" pitchFamily="50" charset="-128"/>
              <a:ea typeface="Meiryo UI" panose="020B0604030504040204" pitchFamily="50" charset="-128"/>
            </a:rPr>
            <a:t>人、写真サイズ</a:t>
          </a:r>
          <a:endParaRPr lang="en-US" altLang="ja-JP" sz="12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4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縦</a:t>
          </a:r>
          <a:r>
            <a:rPr lang="en-US" altLang="ja-JP" sz="1200" b="1" i="0" u="none" strike="noStrike" baseline="0">
              <a:solidFill>
                <a:srgbClr val="000000"/>
              </a:solidFill>
              <a:latin typeface="Meiryo UI" panose="020B0604030504040204" pitchFamily="50" charset="-128"/>
              <a:ea typeface="Meiryo UI" panose="020B0604030504040204" pitchFamily="50" charset="-128"/>
            </a:rPr>
            <a:t>4.8㎝</a:t>
          </a:r>
          <a:r>
            <a:rPr lang="ja-JP" altLang="en-US" sz="1200" b="1" i="0" u="none" strike="noStrike" baseline="0">
              <a:solidFill>
                <a:srgbClr val="000000"/>
              </a:solidFill>
              <a:latin typeface="Meiryo UI" panose="020B0604030504040204" pitchFamily="50" charset="-128"/>
              <a:ea typeface="Meiryo UI" panose="020B0604030504040204" pitchFamily="50" charset="-128"/>
            </a:rPr>
            <a:t>：横</a:t>
          </a:r>
          <a:r>
            <a:rPr lang="en-US" altLang="ja-JP" sz="1200" b="1" i="0" u="none" strike="noStrike" baseline="0">
              <a:solidFill>
                <a:srgbClr val="000000"/>
              </a:solidFill>
              <a:latin typeface="Meiryo UI" panose="020B0604030504040204" pitchFamily="50" charset="-128"/>
              <a:ea typeface="Meiryo UI" panose="020B0604030504040204" pitchFamily="50" charset="-128"/>
            </a:rPr>
            <a:t>6.4㎝</a:t>
          </a:r>
          <a:r>
            <a:rPr lang="ja-JP" altLang="en-US" sz="1200" b="1" i="0" u="none" strike="noStrike" baseline="0">
              <a:solidFill>
                <a:srgbClr val="000000"/>
              </a:solidFill>
              <a:latin typeface="Meiryo UI" panose="020B0604030504040204" pitchFamily="50" charset="-128"/>
              <a:ea typeface="Meiryo UI" panose="020B0604030504040204" pitchFamily="50" charset="-128"/>
            </a:rPr>
            <a:t>）</a:t>
          </a:r>
        </a:p>
      </xdr:txBody>
    </xdr:sp>
    <xdr:clientData/>
  </xdr:twoCellAnchor>
  <xdr:twoCellAnchor>
    <xdr:from>
      <xdr:col>20</xdr:col>
      <xdr:colOff>220868</xdr:colOff>
      <xdr:row>11</xdr:row>
      <xdr:rowOff>163605</xdr:rowOff>
    </xdr:from>
    <xdr:to>
      <xdr:col>25</xdr:col>
      <xdr:colOff>7449</xdr:colOff>
      <xdr:row>20</xdr:row>
      <xdr:rowOff>177105</xdr:rowOff>
    </xdr:to>
    <xdr:sp macro="" textlink="">
      <xdr:nvSpPr>
        <xdr:cNvPr id="3" name="Rectangle 4">
          <a:extLst>
            <a:ext uri="{FF2B5EF4-FFF2-40B4-BE49-F238E27FC236}">
              <a16:creationId xmlns:a16="http://schemas.microsoft.com/office/drawing/2014/main" id="{ACFCEAA7-7632-4218-990A-C575A6F2A662}"/>
            </a:ext>
          </a:extLst>
        </xdr:cNvPr>
        <xdr:cNvSpPr>
          <a:spLocks noChangeArrowheads="1"/>
        </xdr:cNvSpPr>
      </xdr:nvSpPr>
      <xdr:spPr bwMode="auto">
        <a:xfrm>
          <a:off x="9722056" y="2192430"/>
          <a:ext cx="2144018" cy="1728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300"/>
            </a:lnSpc>
            <a:defRPr sz="1000"/>
          </a:pPr>
          <a:endParaRPr lang="ja-JP" altLang="en-US" sz="1100" b="1" i="0" u="none" strike="noStrike" baseline="0">
            <a:solidFill>
              <a:srgbClr val="000000"/>
            </a:solidFill>
            <a:latin typeface="Meiryo UI" panose="020B0604030504040204" pitchFamily="50" charset="-128"/>
            <a:ea typeface="Meiryo UI" panose="020B0604030504040204" pitchFamily="50" charset="-128"/>
          </a:endParaRPr>
        </a:p>
        <a:p>
          <a:pPr algn="ctr" rtl="0">
            <a:defRPr sz="1000"/>
          </a:pPr>
          <a:endParaRPr lang="ja-JP" altLang="en-US" sz="11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5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審判用具一式写真</a:t>
          </a:r>
        </a:p>
        <a:p>
          <a:pPr algn="ctr" rtl="0">
            <a:lnSpc>
              <a:spcPts val="1400"/>
            </a:lnSpc>
            <a:defRPr sz="1000"/>
          </a:pPr>
          <a:endParaRPr lang="ja-JP" altLang="en-US" sz="12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3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a:t>
          </a:r>
          <a:r>
            <a:rPr lang="en-US" altLang="ja-JP" sz="1200" b="1" i="0" u="none" strike="noStrike" baseline="0">
              <a:solidFill>
                <a:srgbClr val="000000"/>
              </a:solidFill>
              <a:latin typeface="Meiryo UI" panose="020B0604030504040204" pitchFamily="50" charset="-128"/>
              <a:ea typeface="Meiryo UI" panose="020B0604030504040204" pitchFamily="50" charset="-128"/>
            </a:rPr>
            <a:t>3</a:t>
          </a:r>
          <a:r>
            <a:rPr lang="ja-JP" altLang="en-US" sz="1200" b="1" i="0" u="none" strike="noStrike" baseline="0">
              <a:solidFill>
                <a:srgbClr val="000000"/>
              </a:solidFill>
              <a:latin typeface="Meiryo UI" panose="020B0604030504040204" pitchFamily="50" charset="-128"/>
              <a:ea typeface="Meiryo UI" panose="020B0604030504040204" pitchFamily="50" charset="-128"/>
            </a:rPr>
            <a:t>人、写真サイズ</a:t>
          </a:r>
          <a:endParaRPr lang="en-US" altLang="ja-JP" sz="12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3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縦</a:t>
          </a:r>
          <a:r>
            <a:rPr lang="en-US" altLang="ja-JP" sz="1200" b="1" i="0" u="none" strike="noStrike" baseline="0">
              <a:solidFill>
                <a:srgbClr val="000000"/>
              </a:solidFill>
              <a:latin typeface="Meiryo UI" panose="020B0604030504040204" pitchFamily="50" charset="-128"/>
              <a:ea typeface="Meiryo UI" panose="020B0604030504040204" pitchFamily="50" charset="-128"/>
            </a:rPr>
            <a:t>4.8</a:t>
          </a:r>
          <a:r>
            <a:rPr lang="ja-JP" altLang="en-US" sz="1200" b="1" i="0" u="none" strike="noStrike" baseline="0">
              <a:solidFill>
                <a:srgbClr val="000000"/>
              </a:solidFill>
              <a:latin typeface="Meiryo UI" panose="020B0604030504040204" pitchFamily="50" charset="-128"/>
              <a:ea typeface="Meiryo UI" panose="020B0604030504040204" pitchFamily="50" charset="-128"/>
            </a:rPr>
            <a:t>㎝：横</a:t>
          </a:r>
          <a:r>
            <a:rPr lang="en-US" altLang="ja-JP" sz="1200" b="1" i="0" u="none" strike="noStrike" baseline="0">
              <a:solidFill>
                <a:srgbClr val="000000"/>
              </a:solidFill>
              <a:latin typeface="Meiryo UI" panose="020B0604030504040204" pitchFamily="50" charset="-128"/>
              <a:ea typeface="Meiryo UI" panose="020B0604030504040204" pitchFamily="50" charset="-128"/>
            </a:rPr>
            <a:t>6.4㎝</a:t>
          </a:r>
          <a:r>
            <a:rPr lang="ja-JP" altLang="en-US" sz="1200" b="1" i="0" u="none" strike="noStrike" baseline="0">
              <a:solidFill>
                <a:srgbClr val="000000"/>
              </a:solidFill>
              <a:latin typeface="Meiryo UI" panose="020B0604030504040204" pitchFamily="50" charset="-128"/>
              <a:ea typeface="Meiryo UI" panose="020B0604030504040204" pitchFamily="50" charset="-128"/>
            </a:rPr>
            <a:t>）</a:t>
          </a:r>
        </a:p>
      </xdr:txBody>
    </xdr:sp>
    <xdr:clientData/>
  </xdr:twoCellAnchor>
  <xdr:twoCellAnchor>
    <xdr:from>
      <xdr:col>12</xdr:col>
      <xdr:colOff>139700</xdr:colOff>
      <xdr:row>2</xdr:row>
      <xdr:rowOff>50800</xdr:rowOff>
    </xdr:from>
    <xdr:to>
      <xdr:col>20</xdr:col>
      <xdr:colOff>134466</xdr:colOff>
      <xdr:row>20</xdr:row>
      <xdr:rowOff>185800</xdr:rowOff>
    </xdr:to>
    <xdr:sp macro="" textlink="">
      <xdr:nvSpPr>
        <xdr:cNvPr id="4" name="Rectangle 2">
          <a:extLst>
            <a:ext uri="{FF2B5EF4-FFF2-40B4-BE49-F238E27FC236}">
              <a16:creationId xmlns:a16="http://schemas.microsoft.com/office/drawing/2014/main" id="{FCA6200C-A48B-4514-B56E-1C5CE973A9B9}"/>
            </a:ext>
          </a:extLst>
        </xdr:cNvPr>
        <xdr:cNvSpPr>
          <a:spLocks noChangeArrowheads="1"/>
        </xdr:cNvSpPr>
      </xdr:nvSpPr>
      <xdr:spPr bwMode="auto">
        <a:xfrm>
          <a:off x="5168900" y="365125"/>
          <a:ext cx="4466754" cy="3564000"/>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lnSpc>
              <a:spcPts val="16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6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6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6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6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7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600"/>
            </a:lnSpc>
            <a:defRPr sz="1000"/>
          </a:pPr>
          <a:r>
            <a:rPr lang="ja-JP" altLang="en-US" sz="1400" b="1" i="0" u="none" strike="noStrike" baseline="0">
              <a:solidFill>
                <a:srgbClr val="000000"/>
              </a:solidFill>
              <a:latin typeface="Meiryo UI" panose="020B0604030504040204" pitchFamily="50" charset="-128"/>
              <a:ea typeface="Meiryo UI" panose="020B0604030504040204" pitchFamily="50" charset="-128"/>
            </a:rPr>
            <a:t>全体写真</a:t>
          </a:r>
        </a:p>
        <a:p>
          <a:pPr algn="ctr" rtl="0">
            <a:lnSpc>
              <a:spcPts val="17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500"/>
            </a:lnSpc>
            <a:defRPr sz="1000"/>
          </a:pPr>
          <a:r>
            <a:rPr lang="ja-JP" altLang="en-US" sz="1400" b="1" i="0" u="none" strike="noStrike" baseline="0">
              <a:solidFill>
                <a:srgbClr val="000000"/>
              </a:solidFill>
              <a:latin typeface="Meiryo UI" panose="020B0604030504040204" pitchFamily="50" charset="-128"/>
              <a:ea typeface="Meiryo UI" panose="020B0604030504040204" pitchFamily="50" charset="-128"/>
            </a:rPr>
            <a:t>（</a:t>
          </a:r>
          <a:r>
            <a:rPr lang="en-US" altLang="ja-JP" sz="1400" b="1" i="0" u="none" strike="noStrike" baseline="0">
              <a:solidFill>
                <a:srgbClr val="000000"/>
              </a:solidFill>
              <a:latin typeface="Meiryo UI" panose="020B0604030504040204" pitchFamily="50" charset="-128"/>
              <a:ea typeface="Meiryo UI" panose="020B0604030504040204" pitchFamily="50" charset="-128"/>
            </a:rPr>
            <a:t>11</a:t>
          </a:r>
          <a:r>
            <a:rPr lang="ja-JP" altLang="en-US" sz="1400" b="1" i="0" u="none" strike="noStrike" baseline="0">
              <a:solidFill>
                <a:srgbClr val="000000"/>
              </a:solidFill>
              <a:latin typeface="Meiryo UI" panose="020B0604030504040204" pitchFamily="50" charset="-128"/>
              <a:ea typeface="Meiryo UI" panose="020B0604030504040204" pitchFamily="50" charset="-128"/>
            </a:rPr>
            <a:t>人以上、写真サイズ縦</a:t>
          </a:r>
          <a:r>
            <a:rPr lang="en-US" altLang="ja-JP" sz="1400" b="1" i="0" u="none" strike="noStrike" baseline="0">
              <a:solidFill>
                <a:srgbClr val="000000"/>
              </a:solidFill>
              <a:latin typeface="Meiryo UI" panose="020B0604030504040204" pitchFamily="50" charset="-128"/>
              <a:ea typeface="Meiryo UI" panose="020B0604030504040204" pitchFamily="50" charset="-128"/>
            </a:rPr>
            <a:t>9.9</a:t>
          </a:r>
          <a:r>
            <a:rPr lang="ja-JP" altLang="en-US" sz="1400" b="1" i="0" u="none" strike="noStrike" baseline="0">
              <a:solidFill>
                <a:srgbClr val="000000"/>
              </a:solidFill>
              <a:latin typeface="Meiryo UI" panose="020B0604030504040204" pitchFamily="50" charset="-128"/>
              <a:ea typeface="Meiryo UI" panose="020B0604030504040204" pitchFamily="50" charset="-128"/>
            </a:rPr>
            <a:t>㎝：横</a:t>
          </a:r>
          <a:r>
            <a:rPr lang="en-US" altLang="ja-JP" sz="1400" b="1" i="0" u="none" strike="noStrike" baseline="0">
              <a:solidFill>
                <a:srgbClr val="000000"/>
              </a:solidFill>
              <a:latin typeface="Meiryo UI" panose="020B0604030504040204" pitchFamily="50" charset="-128"/>
              <a:ea typeface="Meiryo UI" panose="020B0604030504040204" pitchFamily="50" charset="-128"/>
            </a:rPr>
            <a:t>13.2</a:t>
          </a:r>
          <a:r>
            <a:rPr lang="ja-JP" altLang="en-US" sz="1400" b="1" i="0" u="none" strike="noStrike" baseline="0">
              <a:solidFill>
                <a:srgbClr val="000000"/>
              </a:solidFill>
              <a:latin typeface="Meiryo UI" panose="020B0604030504040204" pitchFamily="50" charset="-128"/>
              <a:ea typeface="Meiryo UI" panose="020B0604030504040204" pitchFamily="50" charset="-128"/>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20</xdr:col>
      <xdr:colOff>220869</xdr:colOff>
      <xdr:row>2</xdr:row>
      <xdr:rowOff>57150</xdr:rowOff>
    </xdr:from>
    <xdr:to>
      <xdr:col>25</xdr:col>
      <xdr:colOff>7450</xdr:colOff>
      <xdr:row>11</xdr:row>
      <xdr:rowOff>78308</xdr:rowOff>
    </xdr:to>
    <xdr:sp macro="" textlink="">
      <xdr:nvSpPr>
        <xdr:cNvPr id="2" name="Rectangle 3">
          <a:extLst>
            <a:ext uri="{FF2B5EF4-FFF2-40B4-BE49-F238E27FC236}">
              <a16:creationId xmlns:a16="http://schemas.microsoft.com/office/drawing/2014/main" id="{0D64327C-0EE5-4BD1-AE5E-3B5734C51994}"/>
            </a:ext>
          </a:extLst>
        </xdr:cNvPr>
        <xdr:cNvSpPr>
          <a:spLocks noChangeArrowheads="1"/>
        </xdr:cNvSpPr>
      </xdr:nvSpPr>
      <xdr:spPr bwMode="auto">
        <a:xfrm>
          <a:off x="9736344" y="371475"/>
          <a:ext cx="2144019" cy="1735658"/>
        </a:xfrm>
        <a:prstGeom prst="rect">
          <a:avLst/>
        </a:prstGeom>
        <a:solidFill>
          <a:srgbClr val="FFFFFF"/>
        </a:solidFill>
        <a:ln w="9525">
          <a:solidFill>
            <a:srgbClr val="000000"/>
          </a:solidFill>
          <a:miter lim="800000"/>
          <a:headEnd/>
          <a:tailEnd/>
        </a:ln>
      </xdr:spPr>
      <xdr:txBody>
        <a:bodyPr vertOverflow="clip" wrap="square" lIns="36576" tIns="18288" rIns="36576" bIns="0" anchor="t" upright="1"/>
        <a:lstStyle/>
        <a:p>
          <a:pPr algn="ctr" rtl="0">
            <a:lnSpc>
              <a:spcPts val="1400"/>
            </a:lnSpc>
            <a:defRPr sz="1000"/>
          </a:pPr>
          <a:endParaRPr lang="ja-JP" altLang="en-US" sz="12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4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ユニフォーム写真</a:t>
          </a:r>
        </a:p>
        <a:p>
          <a:pPr algn="ctr" rtl="0">
            <a:lnSpc>
              <a:spcPts val="1400"/>
            </a:lnSpc>
            <a:defRPr sz="1000"/>
          </a:pPr>
          <a:r>
            <a:rPr lang="en-US" altLang="ja-JP" sz="1200" b="1" i="0" u="none" strike="noStrike" baseline="0">
              <a:solidFill>
                <a:srgbClr val="000000"/>
              </a:solidFill>
              <a:latin typeface="Meiryo UI" panose="020B0604030504040204" pitchFamily="50" charset="-128"/>
              <a:ea typeface="Meiryo UI" panose="020B0604030504040204" pitchFamily="50" charset="-128"/>
            </a:rPr>
            <a:t>FP</a:t>
          </a:r>
          <a:r>
            <a:rPr lang="ja-JP" altLang="en-US" sz="1200" b="1" i="0" u="none" strike="noStrike" baseline="0">
              <a:solidFill>
                <a:srgbClr val="000000"/>
              </a:solidFill>
              <a:latin typeface="Meiryo UI" panose="020B0604030504040204" pitchFamily="50" charset="-128"/>
              <a:ea typeface="Meiryo UI" panose="020B0604030504040204" pitchFamily="50" charset="-128"/>
            </a:rPr>
            <a:t>ユニフォーム　</a:t>
          </a:r>
          <a:r>
            <a:rPr lang="en-US" altLang="ja-JP" sz="1200" b="1" i="0" u="none" strike="noStrike" baseline="0">
              <a:solidFill>
                <a:srgbClr val="000000"/>
              </a:solidFill>
              <a:latin typeface="Meiryo UI" panose="020B0604030504040204" pitchFamily="50" charset="-128"/>
              <a:ea typeface="Meiryo UI" panose="020B0604030504040204" pitchFamily="50" charset="-128"/>
            </a:rPr>
            <a:t>HOME</a:t>
          </a:r>
        </a:p>
        <a:p>
          <a:pPr algn="ctr" rtl="0">
            <a:lnSpc>
              <a:spcPts val="1400"/>
            </a:lnSpc>
            <a:defRPr sz="1000"/>
          </a:pPr>
          <a:r>
            <a:rPr lang="en-US" altLang="ja-JP" sz="1200" b="1" i="0" u="none" strike="noStrike" baseline="0">
              <a:solidFill>
                <a:srgbClr val="000000"/>
              </a:solidFill>
              <a:latin typeface="Meiryo UI" panose="020B0604030504040204" pitchFamily="50" charset="-128"/>
              <a:ea typeface="Meiryo UI" panose="020B0604030504040204" pitchFamily="50" charset="-128"/>
            </a:rPr>
            <a:t>FP</a:t>
          </a:r>
          <a:r>
            <a:rPr lang="ja-JP" altLang="en-US" sz="1200" b="1" i="0" u="none" strike="noStrike" baseline="0">
              <a:solidFill>
                <a:srgbClr val="000000"/>
              </a:solidFill>
              <a:latin typeface="Meiryo UI" panose="020B0604030504040204" pitchFamily="50" charset="-128"/>
              <a:ea typeface="Meiryo UI" panose="020B0604030504040204" pitchFamily="50" charset="-128"/>
            </a:rPr>
            <a:t>ユニフォーム　</a:t>
          </a:r>
          <a:r>
            <a:rPr lang="en-US" altLang="ja-JP" sz="1200" b="1" i="0" u="none" strike="noStrike" baseline="0">
              <a:solidFill>
                <a:srgbClr val="000000"/>
              </a:solidFill>
              <a:latin typeface="Meiryo UI" panose="020B0604030504040204" pitchFamily="50" charset="-128"/>
              <a:ea typeface="Meiryo UI" panose="020B0604030504040204" pitchFamily="50" charset="-128"/>
            </a:rPr>
            <a:t>AWAY</a:t>
          </a:r>
        </a:p>
        <a:p>
          <a:pPr algn="ctr" rtl="0">
            <a:lnSpc>
              <a:spcPts val="1400"/>
            </a:lnSpc>
            <a:defRPr sz="1000"/>
          </a:pPr>
          <a:r>
            <a:rPr lang="en-US" altLang="ja-JP" sz="1200" b="1" i="0" u="none" strike="noStrike" baseline="0">
              <a:solidFill>
                <a:srgbClr val="000000"/>
              </a:solidFill>
              <a:latin typeface="Meiryo UI" panose="020B0604030504040204" pitchFamily="50" charset="-128"/>
              <a:ea typeface="Meiryo UI" panose="020B0604030504040204" pitchFamily="50" charset="-128"/>
            </a:rPr>
            <a:t>GK</a:t>
          </a:r>
          <a:r>
            <a:rPr lang="ja-JP" altLang="en-US" sz="1200" b="1" i="0" u="none" strike="noStrike" baseline="0">
              <a:solidFill>
                <a:srgbClr val="000000"/>
              </a:solidFill>
              <a:latin typeface="Meiryo UI" panose="020B0604030504040204" pitchFamily="50" charset="-128"/>
              <a:ea typeface="Meiryo UI" panose="020B0604030504040204" pitchFamily="50" charset="-128"/>
            </a:rPr>
            <a:t>ユニフォーム</a:t>
          </a:r>
          <a:r>
            <a:rPr lang="ja-JP" altLang="ja-JP" sz="1000" b="1" i="0" baseline="0">
              <a:effectLst/>
              <a:latin typeface="Meiryo UI" panose="020B0604030504040204" pitchFamily="50" charset="-128"/>
              <a:ea typeface="Meiryo UI" panose="020B0604030504040204" pitchFamily="50" charset="-128"/>
              <a:cs typeface="+mn-cs"/>
            </a:rPr>
            <a:t>　</a:t>
          </a:r>
          <a:r>
            <a:rPr lang="en-US" altLang="ja-JP" sz="1200" b="1" i="0" u="none" strike="noStrike" baseline="0">
              <a:solidFill>
                <a:srgbClr val="000000"/>
              </a:solidFill>
              <a:latin typeface="Meiryo UI" panose="020B0604030504040204" pitchFamily="50" charset="-128"/>
              <a:ea typeface="Meiryo UI" panose="020B0604030504040204" pitchFamily="50" charset="-128"/>
            </a:rPr>
            <a:t>HOME</a:t>
          </a:r>
        </a:p>
        <a:p>
          <a:pPr algn="ctr" rtl="0">
            <a:lnSpc>
              <a:spcPts val="1400"/>
            </a:lnSpc>
            <a:defRPr sz="1000"/>
          </a:pPr>
          <a:r>
            <a:rPr lang="en-US" altLang="ja-JP" sz="1200" b="1" i="0" u="none" strike="noStrike" baseline="0">
              <a:solidFill>
                <a:srgbClr val="000000"/>
              </a:solidFill>
              <a:latin typeface="Meiryo UI" panose="020B0604030504040204" pitchFamily="50" charset="-128"/>
              <a:ea typeface="Meiryo UI" panose="020B0604030504040204" pitchFamily="50" charset="-128"/>
            </a:rPr>
            <a:t>GK</a:t>
          </a:r>
          <a:r>
            <a:rPr lang="ja-JP" altLang="en-US" sz="1200" b="1" i="0" u="none" strike="noStrike" baseline="0">
              <a:solidFill>
                <a:srgbClr val="000000"/>
              </a:solidFill>
              <a:latin typeface="Meiryo UI" panose="020B0604030504040204" pitchFamily="50" charset="-128"/>
              <a:ea typeface="Meiryo UI" panose="020B0604030504040204" pitchFamily="50" charset="-128"/>
            </a:rPr>
            <a:t>ユニフォーム</a:t>
          </a:r>
          <a:r>
            <a:rPr lang="ja-JP" altLang="ja-JP" sz="1000" b="1" i="0" baseline="0">
              <a:effectLst/>
              <a:latin typeface="Meiryo UI" panose="020B0604030504040204" pitchFamily="50" charset="-128"/>
              <a:ea typeface="Meiryo UI" panose="020B0604030504040204" pitchFamily="50" charset="-128"/>
              <a:cs typeface="+mn-cs"/>
            </a:rPr>
            <a:t>　</a:t>
          </a:r>
          <a:r>
            <a:rPr lang="en-US" altLang="ja-JP" sz="1200" b="1" i="0" u="none" strike="noStrike" baseline="0">
              <a:solidFill>
                <a:srgbClr val="000000"/>
              </a:solidFill>
              <a:latin typeface="Meiryo UI" panose="020B0604030504040204" pitchFamily="50" charset="-128"/>
              <a:ea typeface="Meiryo UI" panose="020B0604030504040204" pitchFamily="50" charset="-128"/>
            </a:rPr>
            <a:t>AWAY</a:t>
          </a:r>
        </a:p>
        <a:p>
          <a:pPr algn="ctr" rtl="0">
            <a:lnSpc>
              <a:spcPts val="1400"/>
            </a:lnSpc>
            <a:defRPr sz="1000"/>
          </a:pPr>
          <a:endParaRPr lang="en-US" altLang="ja-JP" sz="12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4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a:t>
          </a:r>
          <a:r>
            <a:rPr lang="en-US" altLang="ja-JP" sz="1200" b="1" i="0" u="none" strike="noStrike" baseline="0">
              <a:solidFill>
                <a:srgbClr val="000000"/>
              </a:solidFill>
              <a:latin typeface="Meiryo UI" panose="020B0604030504040204" pitchFamily="50" charset="-128"/>
              <a:ea typeface="Meiryo UI" panose="020B0604030504040204" pitchFamily="50" charset="-128"/>
            </a:rPr>
            <a:t>4</a:t>
          </a:r>
          <a:r>
            <a:rPr lang="ja-JP" altLang="en-US" sz="1200" b="1" i="0" u="none" strike="noStrike" baseline="0">
              <a:solidFill>
                <a:srgbClr val="000000"/>
              </a:solidFill>
              <a:latin typeface="Meiryo UI" panose="020B0604030504040204" pitchFamily="50" charset="-128"/>
              <a:ea typeface="Meiryo UI" panose="020B0604030504040204" pitchFamily="50" charset="-128"/>
            </a:rPr>
            <a:t>人、写真サイズ</a:t>
          </a:r>
          <a:endParaRPr lang="en-US" altLang="ja-JP" sz="12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4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縦</a:t>
          </a:r>
          <a:r>
            <a:rPr lang="en-US" altLang="ja-JP" sz="1200" b="1" i="0" u="none" strike="noStrike" baseline="0">
              <a:solidFill>
                <a:srgbClr val="000000"/>
              </a:solidFill>
              <a:latin typeface="Meiryo UI" panose="020B0604030504040204" pitchFamily="50" charset="-128"/>
              <a:ea typeface="Meiryo UI" panose="020B0604030504040204" pitchFamily="50" charset="-128"/>
            </a:rPr>
            <a:t>4.8㎝</a:t>
          </a:r>
          <a:r>
            <a:rPr lang="ja-JP" altLang="en-US" sz="1200" b="1" i="0" u="none" strike="noStrike" baseline="0">
              <a:solidFill>
                <a:srgbClr val="000000"/>
              </a:solidFill>
              <a:latin typeface="Meiryo UI" panose="020B0604030504040204" pitchFamily="50" charset="-128"/>
              <a:ea typeface="Meiryo UI" panose="020B0604030504040204" pitchFamily="50" charset="-128"/>
            </a:rPr>
            <a:t>：横</a:t>
          </a:r>
          <a:r>
            <a:rPr lang="en-US" altLang="ja-JP" sz="1200" b="1" i="0" u="none" strike="noStrike" baseline="0">
              <a:solidFill>
                <a:srgbClr val="000000"/>
              </a:solidFill>
              <a:latin typeface="Meiryo UI" panose="020B0604030504040204" pitchFamily="50" charset="-128"/>
              <a:ea typeface="Meiryo UI" panose="020B0604030504040204" pitchFamily="50" charset="-128"/>
            </a:rPr>
            <a:t>6.4㎝</a:t>
          </a:r>
          <a:r>
            <a:rPr lang="ja-JP" altLang="en-US" sz="1200" b="1" i="0" u="none" strike="noStrike" baseline="0">
              <a:solidFill>
                <a:srgbClr val="000000"/>
              </a:solidFill>
              <a:latin typeface="Meiryo UI" panose="020B0604030504040204" pitchFamily="50" charset="-128"/>
              <a:ea typeface="Meiryo UI" panose="020B0604030504040204" pitchFamily="50" charset="-128"/>
            </a:rPr>
            <a:t>）</a:t>
          </a:r>
        </a:p>
      </xdr:txBody>
    </xdr:sp>
    <xdr:clientData/>
  </xdr:twoCellAnchor>
  <xdr:twoCellAnchor>
    <xdr:from>
      <xdr:col>20</xdr:col>
      <xdr:colOff>220868</xdr:colOff>
      <xdr:row>11</xdr:row>
      <xdr:rowOff>163605</xdr:rowOff>
    </xdr:from>
    <xdr:to>
      <xdr:col>25</xdr:col>
      <xdr:colOff>7449</xdr:colOff>
      <xdr:row>20</xdr:row>
      <xdr:rowOff>177105</xdr:rowOff>
    </xdr:to>
    <xdr:sp macro="" textlink="">
      <xdr:nvSpPr>
        <xdr:cNvPr id="3" name="Rectangle 4">
          <a:extLst>
            <a:ext uri="{FF2B5EF4-FFF2-40B4-BE49-F238E27FC236}">
              <a16:creationId xmlns:a16="http://schemas.microsoft.com/office/drawing/2014/main" id="{B7E34353-752E-4168-8BC4-3BA06889C73F}"/>
            </a:ext>
          </a:extLst>
        </xdr:cNvPr>
        <xdr:cNvSpPr>
          <a:spLocks noChangeArrowheads="1"/>
        </xdr:cNvSpPr>
      </xdr:nvSpPr>
      <xdr:spPr bwMode="auto">
        <a:xfrm>
          <a:off x="9736343" y="2192430"/>
          <a:ext cx="2144019" cy="1728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300"/>
            </a:lnSpc>
            <a:defRPr sz="1000"/>
          </a:pPr>
          <a:endParaRPr lang="ja-JP" altLang="en-US" sz="1100" b="1" i="0" u="none" strike="noStrike" baseline="0">
            <a:solidFill>
              <a:srgbClr val="000000"/>
            </a:solidFill>
            <a:latin typeface="Meiryo UI" panose="020B0604030504040204" pitchFamily="50" charset="-128"/>
            <a:ea typeface="Meiryo UI" panose="020B0604030504040204" pitchFamily="50" charset="-128"/>
          </a:endParaRPr>
        </a:p>
        <a:p>
          <a:pPr algn="ctr" rtl="0">
            <a:defRPr sz="1000"/>
          </a:pPr>
          <a:endParaRPr lang="ja-JP" altLang="en-US" sz="11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5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審判用具一式写真</a:t>
          </a:r>
        </a:p>
        <a:p>
          <a:pPr algn="ctr" rtl="0">
            <a:lnSpc>
              <a:spcPts val="1400"/>
            </a:lnSpc>
            <a:defRPr sz="1000"/>
          </a:pPr>
          <a:endParaRPr lang="ja-JP" altLang="en-US" sz="12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3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a:t>
          </a:r>
          <a:r>
            <a:rPr lang="en-US" altLang="ja-JP" sz="1200" b="1" i="0" u="none" strike="noStrike" baseline="0">
              <a:solidFill>
                <a:srgbClr val="000000"/>
              </a:solidFill>
              <a:latin typeface="Meiryo UI" panose="020B0604030504040204" pitchFamily="50" charset="-128"/>
              <a:ea typeface="Meiryo UI" panose="020B0604030504040204" pitchFamily="50" charset="-128"/>
            </a:rPr>
            <a:t>3</a:t>
          </a:r>
          <a:r>
            <a:rPr lang="ja-JP" altLang="en-US" sz="1200" b="1" i="0" u="none" strike="noStrike" baseline="0">
              <a:solidFill>
                <a:srgbClr val="000000"/>
              </a:solidFill>
              <a:latin typeface="Meiryo UI" panose="020B0604030504040204" pitchFamily="50" charset="-128"/>
              <a:ea typeface="Meiryo UI" panose="020B0604030504040204" pitchFamily="50" charset="-128"/>
            </a:rPr>
            <a:t>人、写真サイズ</a:t>
          </a:r>
          <a:endParaRPr lang="en-US" altLang="ja-JP" sz="12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3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縦</a:t>
          </a:r>
          <a:r>
            <a:rPr lang="en-US" altLang="ja-JP" sz="1200" b="1" i="0" u="none" strike="noStrike" baseline="0">
              <a:solidFill>
                <a:srgbClr val="000000"/>
              </a:solidFill>
              <a:latin typeface="Meiryo UI" panose="020B0604030504040204" pitchFamily="50" charset="-128"/>
              <a:ea typeface="Meiryo UI" panose="020B0604030504040204" pitchFamily="50" charset="-128"/>
            </a:rPr>
            <a:t>4.8</a:t>
          </a:r>
          <a:r>
            <a:rPr lang="ja-JP" altLang="en-US" sz="1200" b="1" i="0" u="none" strike="noStrike" baseline="0">
              <a:solidFill>
                <a:srgbClr val="000000"/>
              </a:solidFill>
              <a:latin typeface="Meiryo UI" panose="020B0604030504040204" pitchFamily="50" charset="-128"/>
              <a:ea typeface="Meiryo UI" panose="020B0604030504040204" pitchFamily="50" charset="-128"/>
            </a:rPr>
            <a:t>㎝：横</a:t>
          </a:r>
          <a:r>
            <a:rPr lang="en-US" altLang="ja-JP" sz="1200" b="1" i="0" u="none" strike="noStrike" baseline="0">
              <a:solidFill>
                <a:srgbClr val="000000"/>
              </a:solidFill>
              <a:latin typeface="Meiryo UI" panose="020B0604030504040204" pitchFamily="50" charset="-128"/>
              <a:ea typeface="Meiryo UI" panose="020B0604030504040204" pitchFamily="50" charset="-128"/>
            </a:rPr>
            <a:t>6.4㎝</a:t>
          </a:r>
          <a:r>
            <a:rPr lang="ja-JP" altLang="en-US" sz="1200" b="1" i="0" u="none" strike="noStrike" baseline="0">
              <a:solidFill>
                <a:srgbClr val="000000"/>
              </a:solidFill>
              <a:latin typeface="Meiryo UI" panose="020B0604030504040204" pitchFamily="50" charset="-128"/>
              <a:ea typeface="Meiryo UI" panose="020B0604030504040204" pitchFamily="50" charset="-128"/>
            </a:rPr>
            <a:t>）</a:t>
          </a:r>
        </a:p>
      </xdr:txBody>
    </xdr:sp>
    <xdr:clientData/>
  </xdr:twoCellAnchor>
  <xdr:twoCellAnchor>
    <xdr:from>
      <xdr:col>12</xdr:col>
      <xdr:colOff>139700</xdr:colOff>
      <xdr:row>2</xdr:row>
      <xdr:rowOff>50800</xdr:rowOff>
    </xdr:from>
    <xdr:to>
      <xdr:col>20</xdr:col>
      <xdr:colOff>134466</xdr:colOff>
      <xdr:row>20</xdr:row>
      <xdr:rowOff>185800</xdr:rowOff>
    </xdr:to>
    <xdr:sp macro="" textlink="">
      <xdr:nvSpPr>
        <xdr:cNvPr id="4" name="Rectangle 2">
          <a:extLst>
            <a:ext uri="{FF2B5EF4-FFF2-40B4-BE49-F238E27FC236}">
              <a16:creationId xmlns:a16="http://schemas.microsoft.com/office/drawing/2014/main" id="{2AD42561-8A46-40A3-BF59-9C715108D5BE}"/>
            </a:ext>
          </a:extLst>
        </xdr:cNvPr>
        <xdr:cNvSpPr>
          <a:spLocks noChangeArrowheads="1"/>
        </xdr:cNvSpPr>
      </xdr:nvSpPr>
      <xdr:spPr bwMode="auto">
        <a:xfrm>
          <a:off x="5183188" y="365125"/>
          <a:ext cx="4466753" cy="3564000"/>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lnSpc>
              <a:spcPts val="16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6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6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6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6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7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600"/>
            </a:lnSpc>
            <a:defRPr sz="1000"/>
          </a:pPr>
          <a:r>
            <a:rPr lang="ja-JP" altLang="en-US" sz="1400" b="1" i="0" u="none" strike="noStrike" baseline="0">
              <a:solidFill>
                <a:srgbClr val="000000"/>
              </a:solidFill>
              <a:latin typeface="Meiryo UI" panose="020B0604030504040204" pitchFamily="50" charset="-128"/>
              <a:ea typeface="Meiryo UI" panose="020B0604030504040204" pitchFamily="50" charset="-128"/>
            </a:rPr>
            <a:t>全体写真</a:t>
          </a:r>
        </a:p>
        <a:p>
          <a:pPr algn="ctr" rtl="0">
            <a:lnSpc>
              <a:spcPts val="1700"/>
            </a:lnSpc>
            <a:defRPr sz="1000"/>
          </a:pPr>
          <a:endParaRPr lang="ja-JP" altLang="en-US" sz="14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500"/>
            </a:lnSpc>
            <a:defRPr sz="1000"/>
          </a:pPr>
          <a:r>
            <a:rPr lang="ja-JP" altLang="en-US" sz="1400" b="1" i="0" u="none" strike="noStrike" baseline="0">
              <a:solidFill>
                <a:srgbClr val="000000"/>
              </a:solidFill>
              <a:latin typeface="Meiryo UI" panose="020B0604030504040204" pitchFamily="50" charset="-128"/>
              <a:ea typeface="Meiryo UI" panose="020B0604030504040204" pitchFamily="50" charset="-128"/>
            </a:rPr>
            <a:t>（</a:t>
          </a:r>
          <a:r>
            <a:rPr lang="en-US" altLang="ja-JP" sz="1400" b="1" i="0" u="none" strike="noStrike" baseline="0">
              <a:solidFill>
                <a:srgbClr val="000000"/>
              </a:solidFill>
              <a:latin typeface="Meiryo UI" panose="020B0604030504040204" pitchFamily="50" charset="-128"/>
              <a:ea typeface="Meiryo UI" panose="020B0604030504040204" pitchFamily="50" charset="-128"/>
            </a:rPr>
            <a:t>11</a:t>
          </a:r>
          <a:r>
            <a:rPr lang="ja-JP" altLang="en-US" sz="1400" b="1" i="0" u="none" strike="noStrike" baseline="0">
              <a:solidFill>
                <a:srgbClr val="000000"/>
              </a:solidFill>
              <a:latin typeface="Meiryo UI" panose="020B0604030504040204" pitchFamily="50" charset="-128"/>
              <a:ea typeface="Meiryo UI" panose="020B0604030504040204" pitchFamily="50" charset="-128"/>
            </a:rPr>
            <a:t>人以上、写真サイズ縦</a:t>
          </a:r>
          <a:r>
            <a:rPr lang="en-US" altLang="ja-JP" sz="1400" b="1" i="0" u="none" strike="noStrike" baseline="0">
              <a:solidFill>
                <a:srgbClr val="000000"/>
              </a:solidFill>
              <a:latin typeface="Meiryo UI" panose="020B0604030504040204" pitchFamily="50" charset="-128"/>
              <a:ea typeface="Meiryo UI" panose="020B0604030504040204" pitchFamily="50" charset="-128"/>
            </a:rPr>
            <a:t>9.9</a:t>
          </a:r>
          <a:r>
            <a:rPr lang="ja-JP" altLang="en-US" sz="1400" b="1" i="0" u="none" strike="noStrike" baseline="0">
              <a:solidFill>
                <a:srgbClr val="000000"/>
              </a:solidFill>
              <a:latin typeface="Meiryo UI" panose="020B0604030504040204" pitchFamily="50" charset="-128"/>
              <a:ea typeface="Meiryo UI" panose="020B0604030504040204" pitchFamily="50" charset="-128"/>
            </a:rPr>
            <a:t>㎝：横</a:t>
          </a:r>
          <a:r>
            <a:rPr lang="en-US" altLang="ja-JP" sz="1400" b="1" i="0" u="none" strike="noStrike" baseline="0">
              <a:solidFill>
                <a:srgbClr val="000000"/>
              </a:solidFill>
              <a:latin typeface="Meiryo UI" panose="020B0604030504040204" pitchFamily="50" charset="-128"/>
              <a:ea typeface="Meiryo UI" panose="020B0604030504040204" pitchFamily="50" charset="-128"/>
            </a:rPr>
            <a:t>13.2</a:t>
          </a:r>
          <a:r>
            <a:rPr lang="ja-JP" altLang="en-US" sz="1400" b="1" i="0" u="none" strike="noStrike" baseline="0">
              <a:solidFill>
                <a:srgbClr val="000000"/>
              </a:solidFill>
              <a:latin typeface="Meiryo UI" panose="020B0604030504040204" pitchFamily="50" charset="-128"/>
              <a:ea typeface="Meiryo UI" panose="020B0604030504040204" pitchFamily="50" charset="-128"/>
            </a:rPr>
            <a: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881530</xdr:colOff>
      <xdr:row>9</xdr:row>
      <xdr:rowOff>29882</xdr:rowOff>
    </xdr:from>
    <xdr:to>
      <xdr:col>4</xdr:col>
      <xdr:colOff>956236</xdr:colOff>
      <xdr:row>11</xdr:row>
      <xdr:rowOff>171823</xdr:rowOff>
    </xdr:to>
    <xdr:sp macro="" textlink="">
      <xdr:nvSpPr>
        <xdr:cNvPr id="2" name="正方形/長方形 1">
          <a:extLst>
            <a:ext uri="{FF2B5EF4-FFF2-40B4-BE49-F238E27FC236}">
              <a16:creationId xmlns:a16="http://schemas.microsoft.com/office/drawing/2014/main" id="{65837239-F8E3-4429-A141-45DD585208D1}"/>
            </a:ext>
          </a:extLst>
        </xdr:cNvPr>
        <xdr:cNvSpPr/>
      </xdr:nvSpPr>
      <xdr:spPr bwMode="auto">
        <a:xfrm>
          <a:off x="1929280" y="1487207"/>
          <a:ext cx="1284381" cy="456266"/>
        </a:xfrm>
        <a:prstGeom prst="rect">
          <a:avLst/>
        </a:prstGeom>
        <a:solidFill>
          <a:srgbClr val="FFFFFF"/>
        </a:solid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solidFill>
                <a:srgbClr val="FF0000"/>
              </a:solidFill>
              <a:latin typeface="メイリオ" panose="020B0604030504040204" pitchFamily="50" charset="-128"/>
              <a:ea typeface="メイリオ" panose="020B0604030504040204" pitchFamily="50" charset="-128"/>
            </a:rPr>
            <a:t>2023</a:t>
          </a:r>
          <a:r>
            <a:rPr kumimoji="1" lang="ja-JP" altLang="en-US" sz="1100" b="1" i="0">
              <a:solidFill>
                <a:srgbClr val="FF0000"/>
              </a:solidFill>
              <a:latin typeface="メイリオ" panose="020B0604030504040204" pitchFamily="50" charset="-128"/>
              <a:ea typeface="メイリオ" panose="020B0604030504040204" pitchFamily="50" charset="-128"/>
            </a:rPr>
            <a:t>年度商社リーグは不参加</a:t>
          </a:r>
        </a:p>
      </xdr:txBody>
    </xdr:sp>
    <xdr:clientData/>
  </xdr:twoCellAnchor>
  <xdr:twoCellAnchor>
    <xdr:from>
      <xdr:col>2</xdr:col>
      <xdr:colOff>881531</xdr:colOff>
      <xdr:row>64</xdr:row>
      <xdr:rowOff>37424</xdr:rowOff>
    </xdr:from>
    <xdr:to>
      <xdr:col>4</xdr:col>
      <xdr:colOff>956237</xdr:colOff>
      <xdr:row>66</xdr:row>
      <xdr:rowOff>179365</xdr:rowOff>
    </xdr:to>
    <xdr:sp macro="" textlink="">
      <xdr:nvSpPr>
        <xdr:cNvPr id="3" name="正方形/長方形 2">
          <a:extLst>
            <a:ext uri="{FF2B5EF4-FFF2-40B4-BE49-F238E27FC236}">
              <a16:creationId xmlns:a16="http://schemas.microsoft.com/office/drawing/2014/main" id="{50D32346-9AFD-4B70-AC1A-3D4C81BCFBD7}"/>
            </a:ext>
          </a:extLst>
        </xdr:cNvPr>
        <xdr:cNvSpPr/>
      </xdr:nvSpPr>
      <xdr:spPr bwMode="auto">
        <a:xfrm>
          <a:off x="1929281" y="10400624"/>
          <a:ext cx="1284381" cy="446741"/>
        </a:xfrm>
        <a:prstGeom prst="rect">
          <a:avLst/>
        </a:prstGeom>
        <a:solidFill>
          <a:srgbClr val="FFFFFF"/>
        </a:solid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solidFill>
                <a:srgbClr val="FF0000"/>
              </a:solidFill>
              <a:latin typeface="メイリオ" panose="020B0604030504040204" pitchFamily="50" charset="-128"/>
              <a:ea typeface="メイリオ" panose="020B0604030504040204" pitchFamily="50" charset="-128"/>
            </a:rPr>
            <a:t>2023</a:t>
          </a:r>
          <a:r>
            <a:rPr kumimoji="1" lang="ja-JP" altLang="en-US" sz="1100" b="1" i="0">
              <a:solidFill>
                <a:srgbClr val="FF0000"/>
              </a:solidFill>
              <a:latin typeface="メイリオ" panose="020B0604030504040204" pitchFamily="50" charset="-128"/>
              <a:ea typeface="メイリオ" panose="020B0604030504040204" pitchFamily="50" charset="-128"/>
            </a:rPr>
            <a:t>年度商社リーグは不参加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yamada-r@itc-rl.co.jp;kosaka-r@itochu.co.jp;mori-keit@itochu.co.jp;%20nakae-r@itochu.co.jp;sato.wataru.e8@sojitz.com;nakai.takahide.n3@sojitz.com;shinoda.kento.q2@sojitz.com;koike.mao@sojitz.com" TargetMode="External"/><Relationship Id="rId1" Type="http://schemas.openxmlformats.org/officeDocument/2006/relationships/hyperlink" Target="mailto:atsushi.fukushima@mitsubishicorp.com,shuhei.ohara@dp-solutions.co.jp,yosuke.b.nakai@mitsubishicorp.com,Yohei_Ito@kanematsu.co.jp,Shogo_Muroya@kanematsu.co.jp,Sotaro_Ota@kanematsu.co.jp,Ryotaro_Takahashi@kanematsu.c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yamada-r@itc-rl.co.jp;kosaka-r@itochu.co.jp;mori-keit@itochu.co.jp;%20nakae-r@itochu.co.jp;sato.wataru.e8@sojitz.com;nakai.takahide.n3@sojitz.com;shinoda.kento.q2@sojitz.com;koike.mao@sojitz.com" TargetMode="External"/><Relationship Id="rId2" Type="http://schemas.openxmlformats.org/officeDocument/2006/relationships/hyperlink" Target="mailto:atsushi.fukushima@mitsubishicorp.com,shuhei.ohara@dp-solutions.co.jp,yosuke.b.nakai@mitsubishicorp.com,Yohei_Ito@kanematsu.co.jp,Shogo_Muroya@kanematsu.co.jp,Sotaro_Ota@kanematsu.co.jp,Ryotaro_Takahashi@kanematsu.co.jp" TargetMode="External"/><Relationship Id="rId1" Type="http://schemas.openxmlformats.org/officeDocument/2006/relationships/hyperlink" Target="mailto:TOYOSHIMA-Y@marubeni.com;%20OGASAWARA-K@marubeni.com;%20IMAI-KOSUKE@marubeni.com;%20TAKAHASHI-Y@marubeni.com;%20akashi.ren@sojitz.com;%20chihara.youhei@sojitz.com;%20matake.norifumi@sojitz.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kanematsu.co.jp/"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marubeni.com/jp/"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itochu.co.jp/ja/"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mitsui.com/jp/ja/index.html"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sumitomocorp.com/ja/jp"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sojitz.com/jp/"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www.jfe-shoji.co.jp/"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www.toyota-tsusho.co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www.nst.nipponsteel.com/"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mailto:yamada-r@itc-rl.co.jp" TargetMode="External"/><Relationship Id="rId13" Type="http://schemas.openxmlformats.org/officeDocument/2006/relationships/hyperlink" Target="mailto:koike.mao@sojitz.com" TargetMode="External"/><Relationship Id="rId18" Type="http://schemas.openxmlformats.org/officeDocument/2006/relationships/hyperlink" Target="mailto:Tsubasa_Tamura@kanematsu.co.jp" TargetMode="External"/><Relationship Id="rId26" Type="http://schemas.openxmlformats.org/officeDocument/2006/relationships/hyperlink" Target="mailto:kazuki.maruyama@sumitomocorp.com" TargetMode="External"/><Relationship Id="rId3" Type="http://schemas.openxmlformats.org/officeDocument/2006/relationships/hyperlink" Target="mailto:kanefa-hiro@nifty.com" TargetMode="External"/><Relationship Id="rId21" Type="http://schemas.openxmlformats.org/officeDocument/2006/relationships/hyperlink" Target="mailto:mori-keit@itochu.co.jp" TargetMode="External"/><Relationship Id="rId7" Type="http://schemas.openxmlformats.org/officeDocument/2006/relationships/hyperlink" Target="mailto:koichi.noma@sumitomocorp.com" TargetMode="External"/><Relationship Id="rId12" Type="http://schemas.openxmlformats.org/officeDocument/2006/relationships/hyperlink" Target="mailto:shinoda.kento.q2@sojitz.com" TargetMode="External"/><Relationship Id="rId17" Type="http://schemas.openxmlformats.org/officeDocument/2006/relationships/hyperlink" Target="mailto:hondahar263@nst.nipponsteel.com" TargetMode="External"/><Relationship Id="rId25" Type="http://schemas.openxmlformats.org/officeDocument/2006/relationships/hyperlink" Target="mailto:akira.koyama@sumitomocorp.com" TargetMode="External"/><Relationship Id="rId2" Type="http://schemas.openxmlformats.org/officeDocument/2006/relationships/hyperlink" Target="mailto:k-takayanagi@itochu-shokuhin.co.jp" TargetMode="External"/><Relationship Id="rId16" Type="http://schemas.openxmlformats.org/officeDocument/2006/relationships/hyperlink" Target="mailto:yoshizawayuu742@nst.nipponsteel.com" TargetMode="External"/><Relationship Id="rId20" Type="http://schemas.openxmlformats.org/officeDocument/2006/relationships/hyperlink" Target="mailto:Koki_Sonehara@kanematsu.co.jp" TargetMode="External"/><Relationship Id="rId1" Type="http://schemas.openxmlformats.org/officeDocument/2006/relationships/hyperlink" Target="mailto:Kitagawa-Tetsuya@marubeni.com" TargetMode="External"/><Relationship Id="rId6" Type="http://schemas.openxmlformats.org/officeDocument/2006/relationships/hyperlink" Target="mailto:ren.akashi@mtlo.co.jp" TargetMode="External"/><Relationship Id="rId11" Type="http://schemas.openxmlformats.org/officeDocument/2006/relationships/hyperlink" Target="mailto:nakai.takahide.n3@sojitz.com" TargetMode="External"/><Relationship Id="rId24" Type="http://schemas.openxmlformats.org/officeDocument/2006/relationships/hyperlink" Target="mailto:kaito.kamiyama@sumitomocorp.com" TargetMode="External"/><Relationship Id="rId5" Type="http://schemas.openxmlformats.org/officeDocument/2006/relationships/hyperlink" Target="mailto:ren.akashi@mtlo.co.jp" TargetMode="External"/><Relationship Id="rId15" Type="http://schemas.openxmlformats.org/officeDocument/2006/relationships/hyperlink" Target="mailto:komagatashu656@nst.nipponsteel.com" TargetMode="External"/><Relationship Id="rId23" Type="http://schemas.openxmlformats.org/officeDocument/2006/relationships/hyperlink" Target="mailto:takamasa.mima@sumitomocorp.com" TargetMode="External"/><Relationship Id="rId10" Type="http://schemas.openxmlformats.org/officeDocument/2006/relationships/hyperlink" Target="mailto:sato.wataru.e8@sojitz.com" TargetMode="External"/><Relationship Id="rId19" Type="http://schemas.openxmlformats.org/officeDocument/2006/relationships/hyperlink" Target="mailto:Ryo_Asakawa@kanematsu.co.jp" TargetMode="External"/><Relationship Id="rId4" Type="http://schemas.openxmlformats.org/officeDocument/2006/relationships/hyperlink" Target="mailto:J.Tsujimura@mitsui.com" TargetMode="External"/><Relationship Id="rId9" Type="http://schemas.openxmlformats.org/officeDocument/2006/relationships/hyperlink" Target="mailto:kosaka-r@itochu.co.jp" TargetMode="External"/><Relationship Id="rId14" Type="http://schemas.openxmlformats.org/officeDocument/2006/relationships/hyperlink" Target="mailto:takeuchiten255@nst.nipponsteel.com" TargetMode="External"/><Relationship Id="rId22" Type="http://schemas.openxmlformats.org/officeDocument/2006/relationships/hyperlink" Target="mailto:nakae-r@itochu.co.jp" TargetMode="External"/><Relationship Id="rId27"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mailto:shinoda.kento.q2@sojitz.com" TargetMode="External"/><Relationship Id="rId13" Type="http://schemas.openxmlformats.org/officeDocument/2006/relationships/hyperlink" Target="mailto:kawai.mizuki.a2@sojitz.com" TargetMode="External"/><Relationship Id="rId18" Type="http://schemas.openxmlformats.org/officeDocument/2006/relationships/hyperlink" Target="mailto:2552iniesta@gmail.com" TargetMode="External"/><Relationship Id="rId26" Type="http://schemas.openxmlformats.org/officeDocument/2006/relationships/drawing" Target="../drawings/drawing13.xml"/><Relationship Id="rId3" Type="http://schemas.openxmlformats.org/officeDocument/2006/relationships/hyperlink" Target="mailto:nakaya-jumpei@hanwa.co.jp" TargetMode="External"/><Relationship Id="rId21" Type="http://schemas.openxmlformats.org/officeDocument/2006/relationships/hyperlink" Target="mailto:shota_nakagawa@toyota-tsusho.com" TargetMode="External"/><Relationship Id="rId7" Type="http://schemas.openxmlformats.org/officeDocument/2006/relationships/hyperlink" Target="mailto:sato.wataru.e8@sojitz.com" TargetMode="External"/><Relationship Id="rId12" Type="http://schemas.openxmlformats.org/officeDocument/2006/relationships/hyperlink" Target="mailto:n.taka1710@gmail.com" TargetMode="External"/><Relationship Id="rId17" Type="http://schemas.openxmlformats.org/officeDocument/2006/relationships/hyperlink" Target="mailto:yuurishibata930@gmail.com" TargetMode="External"/><Relationship Id="rId25" Type="http://schemas.openxmlformats.org/officeDocument/2006/relationships/printerSettings" Target="../printerSettings/printerSettings14.bin"/><Relationship Id="rId2" Type="http://schemas.openxmlformats.org/officeDocument/2006/relationships/hyperlink" Target="mailto:komatsu-shingo@hanwa.co.jp" TargetMode="External"/><Relationship Id="rId16" Type="http://schemas.openxmlformats.org/officeDocument/2006/relationships/hyperlink" Target="mailto:noboru.murai@jfe-shoji.co.jp" TargetMode="External"/><Relationship Id="rId20" Type="http://schemas.openxmlformats.org/officeDocument/2006/relationships/hyperlink" Target="mailto:hirokazu_koike@toyota-tsusho.com" TargetMode="External"/><Relationship Id="rId1" Type="http://schemas.openxmlformats.org/officeDocument/2006/relationships/hyperlink" Target="mailto:Koki_Sonehara@kanematsu.co.jp" TargetMode="External"/><Relationship Id="rId6" Type="http://schemas.openxmlformats.org/officeDocument/2006/relationships/hyperlink" Target="mailto:ohyama-takuma@hanwa.co.jp" TargetMode="External"/><Relationship Id="rId11" Type="http://schemas.openxmlformats.org/officeDocument/2006/relationships/hyperlink" Target="mailto:nakai.takahide.n3@sojitz.com" TargetMode="External"/><Relationship Id="rId24" Type="http://schemas.openxmlformats.org/officeDocument/2006/relationships/hyperlink" Target="mailto:junya_yamamoto@toyota-tsusho.com" TargetMode="External"/><Relationship Id="rId5" Type="http://schemas.openxmlformats.org/officeDocument/2006/relationships/hyperlink" Target="mailto:ueda-kazumasa@hanwa.co.jp" TargetMode="External"/><Relationship Id="rId15" Type="http://schemas.openxmlformats.org/officeDocument/2006/relationships/hyperlink" Target="mailto:nobuyasu.fukui@wemex.com" TargetMode="External"/><Relationship Id="rId23" Type="http://schemas.openxmlformats.org/officeDocument/2006/relationships/hyperlink" Target="mailto:yuya_yoshida@toyota-tsusho.com" TargetMode="External"/><Relationship Id="rId10" Type="http://schemas.openxmlformats.org/officeDocument/2006/relationships/hyperlink" Target="mailto:maokoike2@gmail.com" TargetMode="External"/><Relationship Id="rId19" Type="http://schemas.openxmlformats.org/officeDocument/2006/relationships/hyperlink" Target="mailto:SAGAWA-Y@jpn.marubeni.com" TargetMode="External"/><Relationship Id="rId4" Type="http://schemas.openxmlformats.org/officeDocument/2006/relationships/hyperlink" Target="mailto:omori-yuhei@hanwa.co.jp" TargetMode="External"/><Relationship Id="rId9" Type="http://schemas.openxmlformats.org/officeDocument/2006/relationships/hyperlink" Target="mailto:koike.mao@sojitz.com" TargetMode="External"/><Relationship Id="rId14" Type="http://schemas.openxmlformats.org/officeDocument/2006/relationships/hyperlink" Target="mailto:mizmiz0913@icloud.com" TargetMode="External"/><Relationship Id="rId22" Type="http://schemas.openxmlformats.org/officeDocument/2006/relationships/hyperlink" Target="mailto:genjiro_fujii@toyota-tsush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C140"/>
  <sheetViews>
    <sheetView showGridLines="0" tabSelected="1" view="pageBreakPreview" zoomScale="70" zoomScaleNormal="70" zoomScaleSheetLayoutView="70" workbookViewId="0"/>
  </sheetViews>
  <sheetFormatPr defaultColWidth="9" defaultRowHeight="15" x14ac:dyDescent="0.45"/>
  <cols>
    <col min="1" max="1" width="2.1328125" style="2" customWidth="1"/>
    <col min="2" max="2" width="10.46484375" style="2" customWidth="1"/>
    <col min="3" max="3" width="6.265625" style="2" customWidth="1"/>
    <col min="4" max="4" width="3.73046875" style="2" customWidth="1"/>
    <col min="5" max="5" width="5.1328125" style="2" customWidth="1"/>
    <col min="6" max="6" width="6.265625" style="2" customWidth="1"/>
    <col min="7" max="7" width="10.1328125" style="2" customWidth="1"/>
    <col min="8" max="8" width="11.265625" style="2" customWidth="1"/>
    <col min="9" max="9" width="3.73046875" style="2" customWidth="1"/>
    <col min="10" max="10" width="7.46484375" style="2" customWidth="1"/>
    <col min="11" max="11" width="10.1328125" style="2" customWidth="1"/>
    <col min="12" max="12" width="11" style="2" customWidth="1"/>
    <col min="13" max="13" width="3.265625" style="2" customWidth="1"/>
    <col min="14" max="14" width="6.265625" style="2" customWidth="1"/>
    <col min="15" max="15" width="3.73046875" style="2" customWidth="1"/>
    <col min="16" max="16" width="5.1328125" style="2" customWidth="1"/>
    <col min="17" max="17" width="6.265625" style="2" customWidth="1"/>
    <col min="18" max="18" width="10.265625" style="2" customWidth="1"/>
    <col min="19" max="19" width="2.46484375" style="2" customWidth="1"/>
    <col min="20" max="20" width="10" style="2" customWidth="1"/>
    <col min="21" max="21" width="1.73046875" style="2" customWidth="1"/>
    <col min="22" max="22" width="5.1328125" style="70" customWidth="1"/>
    <col min="23" max="23" width="5.86328125" style="2" customWidth="1"/>
    <col min="24" max="27" width="5.59765625" style="2" customWidth="1"/>
    <col min="28" max="16384" width="9" style="2"/>
  </cols>
  <sheetData>
    <row r="1" spans="2:29" ht="27" customHeight="1" x14ac:dyDescent="0.45">
      <c r="B1" s="57"/>
      <c r="C1" s="57"/>
      <c r="D1" s="57"/>
      <c r="E1" s="57"/>
      <c r="F1" s="57"/>
      <c r="G1" s="57"/>
      <c r="H1" s="68"/>
      <c r="I1" s="123"/>
      <c r="J1" s="123"/>
      <c r="K1" s="123"/>
      <c r="L1" s="123"/>
      <c r="M1" s="123"/>
      <c r="N1" s="123"/>
      <c r="O1" s="123"/>
      <c r="P1" s="57"/>
      <c r="Q1" s="57"/>
      <c r="R1" s="57"/>
      <c r="S1" s="57"/>
      <c r="T1" s="57"/>
    </row>
    <row r="2" spans="2:29" ht="27" customHeight="1" x14ac:dyDescent="0.75">
      <c r="B2" s="57"/>
      <c r="C2" s="57"/>
      <c r="D2" s="57"/>
      <c r="E2" s="57"/>
      <c r="F2" s="57"/>
      <c r="G2" s="57"/>
      <c r="H2" s="71" t="s">
        <v>185</v>
      </c>
      <c r="I2" s="71"/>
      <c r="J2" s="71"/>
      <c r="K2" s="71"/>
      <c r="L2" s="71"/>
      <c r="M2" s="71"/>
      <c r="N2" s="71"/>
      <c r="O2" s="71"/>
      <c r="P2" s="57"/>
      <c r="Q2" s="57"/>
      <c r="R2" s="57"/>
      <c r="S2" s="57"/>
      <c r="T2" s="57"/>
    </row>
    <row r="3" spans="2:29" ht="81.75" customHeight="1" x14ac:dyDescent="0.75">
      <c r="B3" s="57"/>
      <c r="C3" s="57"/>
      <c r="D3" s="57"/>
      <c r="E3" s="57"/>
      <c r="F3" s="57"/>
      <c r="G3" s="57"/>
      <c r="H3" s="453" t="s">
        <v>1223</v>
      </c>
      <c r="I3" s="453"/>
      <c r="J3" s="453"/>
      <c r="K3" s="453"/>
      <c r="L3" s="453"/>
      <c r="M3" s="453"/>
      <c r="N3" s="453"/>
      <c r="O3" s="453"/>
      <c r="P3" s="453"/>
      <c r="Q3" s="72"/>
      <c r="R3" s="72"/>
      <c r="S3" s="72"/>
      <c r="T3" s="72"/>
    </row>
    <row r="4" spans="2:29" ht="27" customHeight="1" x14ac:dyDescent="0.75">
      <c r="B4" s="57"/>
      <c r="C4" s="57"/>
      <c r="D4" s="57"/>
      <c r="E4" s="57"/>
      <c r="F4" s="57"/>
      <c r="G4" s="57"/>
      <c r="H4" s="71" t="s">
        <v>139</v>
      </c>
      <c r="I4" s="71"/>
      <c r="J4" s="71"/>
      <c r="K4" s="71"/>
      <c r="L4" s="71"/>
      <c r="M4" s="71"/>
      <c r="N4" s="71"/>
      <c r="O4" s="71"/>
      <c r="P4" s="72"/>
      <c r="Q4" s="72"/>
      <c r="R4" s="72"/>
      <c r="S4" s="72"/>
      <c r="T4" s="72"/>
    </row>
    <row r="5" spans="2:29" ht="27" customHeight="1" x14ac:dyDescent="0.75">
      <c r="B5" s="57"/>
      <c r="C5" s="57"/>
      <c r="D5" s="57"/>
      <c r="E5" s="57"/>
      <c r="F5" s="57"/>
      <c r="G5" s="57"/>
      <c r="I5" s="71"/>
      <c r="J5" s="71"/>
      <c r="K5" s="71"/>
      <c r="L5" s="71"/>
      <c r="M5" s="71"/>
      <c r="N5" s="71"/>
      <c r="O5" s="71"/>
      <c r="P5" s="72"/>
      <c r="Q5" s="57"/>
      <c r="R5" s="57"/>
      <c r="S5" s="57"/>
      <c r="T5" s="57"/>
    </row>
    <row r="6" spans="2:29" ht="38.25" customHeight="1" x14ac:dyDescent="0.45">
      <c r="C6" s="57"/>
      <c r="D6" s="57"/>
      <c r="E6" s="57"/>
      <c r="F6" s="57"/>
      <c r="G6" s="57"/>
      <c r="H6" s="57"/>
      <c r="I6" s="57"/>
      <c r="J6" s="57"/>
      <c r="K6" s="57"/>
      <c r="L6" s="57"/>
      <c r="M6" s="57"/>
      <c r="N6" s="57"/>
      <c r="O6" s="57"/>
      <c r="P6" s="57"/>
      <c r="Q6" s="57"/>
    </row>
    <row r="7" spans="2:29" ht="34.5" customHeight="1" thickBot="1" x14ac:dyDescent="0.5">
      <c r="B7" s="155" t="s">
        <v>0</v>
      </c>
      <c r="C7" s="74"/>
      <c r="D7" s="74"/>
      <c r="E7" s="74"/>
      <c r="F7" s="74"/>
      <c r="G7" s="74"/>
      <c r="H7" s="74"/>
      <c r="I7" s="74"/>
      <c r="J7" s="74"/>
      <c r="K7" s="74"/>
      <c r="L7" s="74"/>
      <c r="M7" s="74"/>
      <c r="N7" s="74"/>
      <c r="O7" s="74"/>
      <c r="P7" s="74"/>
      <c r="Q7" s="74"/>
    </row>
    <row r="8" spans="2:29" ht="21.75" customHeight="1" x14ac:dyDescent="0.45">
      <c r="D8" s="75"/>
      <c r="E8" s="75"/>
      <c r="F8" s="75"/>
      <c r="G8" s="75"/>
      <c r="H8" s="75"/>
      <c r="I8" s="75"/>
      <c r="J8" s="75"/>
      <c r="K8" s="75"/>
      <c r="L8" s="75"/>
      <c r="M8" s="75"/>
      <c r="N8" s="75"/>
      <c r="O8" s="75"/>
      <c r="P8" s="75"/>
      <c r="Q8" s="75"/>
      <c r="R8" s="75"/>
      <c r="S8" s="75"/>
      <c r="T8" s="75"/>
      <c r="U8" s="75"/>
      <c r="V8" s="75"/>
      <c r="AC8" s="156"/>
    </row>
    <row r="9" spans="2:29" ht="14.25" customHeight="1" x14ac:dyDescent="0.45">
      <c r="B9" s="75"/>
      <c r="C9" s="449" t="s">
        <v>74</v>
      </c>
      <c r="D9" s="449"/>
      <c r="E9" s="449"/>
      <c r="F9" s="449"/>
      <c r="G9" s="449"/>
      <c r="H9" s="449"/>
      <c r="I9" s="449"/>
      <c r="J9" s="449"/>
      <c r="K9" s="449"/>
      <c r="L9" s="449"/>
      <c r="M9" s="449"/>
      <c r="N9" s="449"/>
      <c r="O9" s="449"/>
      <c r="P9" s="449"/>
      <c r="Q9" s="449"/>
      <c r="R9" s="449"/>
      <c r="S9" s="449"/>
      <c r="T9" s="449"/>
      <c r="U9" s="75"/>
      <c r="V9" s="75"/>
    </row>
    <row r="10" spans="2:29" ht="14.25" customHeight="1" x14ac:dyDescent="0.45">
      <c r="B10" s="75"/>
      <c r="C10" s="449"/>
      <c r="D10" s="449"/>
      <c r="E10" s="449"/>
      <c r="F10" s="449"/>
      <c r="G10" s="449"/>
      <c r="H10" s="449"/>
      <c r="I10" s="449"/>
      <c r="J10" s="449"/>
      <c r="K10" s="449"/>
      <c r="L10" s="449"/>
      <c r="M10" s="449"/>
      <c r="N10" s="449"/>
      <c r="O10" s="449"/>
      <c r="P10" s="449"/>
      <c r="Q10" s="449"/>
      <c r="R10" s="449"/>
      <c r="S10" s="449"/>
      <c r="T10" s="449"/>
      <c r="U10" s="75"/>
      <c r="V10" s="75"/>
    </row>
    <row r="11" spans="2:29" ht="14.25" customHeight="1" x14ac:dyDescent="0.45">
      <c r="B11" s="75"/>
      <c r="C11" s="449"/>
      <c r="D11" s="449"/>
      <c r="E11" s="449"/>
      <c r="F11" s="449"/>
      <c r="G11" s="449"/>
      <c r="H11" s="449"/>
      <c r="I11" s="449"/>
      <c r="J11" s="449"/>
      <c r="K11" s="449"/>
      <c r="L11" s="449"/>
      <c r="M11" s="449"/>
      <c r="N11" s="449"/>
      <c r="O11" s="449"/>
      <c r="P11" s="449"/>
      <c r="Q11" s="449"/>
      <c r="R11" s="449"/>
      <c r="S11" s="449"/>
      <c r="T11" s="449"/>
      <c r="U11" s="75"/>
      <c r="V11" s="75"/>
    </row>
    <row r="12" spans="2:29" ht="14.25" customHeight="1" x14ac:dyDescent="0.45">
      <c r="B12" s="75"/>
      <c r="C12" s="449"/>
      <c r="D12" s="449"/>
      <c r="E12" s="449"/>
      <c r="F12" s="449"/>
      <c r="G12" s="449"/>
      <c r="H12" s="449"/>
      <c r="I12" s="449"/>
      <c r="J12" s="449"/>
      <c r="K12" s="449"/>
      <c r="L12" s="449"/>
      <c r="M12" s="449"/>
      <c r="N12" s="449"/>
      <c r="O12" s="449"/>
      <c r="P12" s="449"/>
      <c r="Q12" s="449"/>
      <c r="R12" s="449"/>
      <c r="S12" s="449"/>
      <c r="T12" s="449"/>
      <c r="U12" s="75"/>
      <c r="V12" s="75"/>
    </row>
    <row r="13" spans="2:29" ht="14.25" customHeight="1" x14ac:dyDescent="0.45">
      <c r="B13" s="75"/>
      <c r="C13" s="449"/>
      <c r="D13" s="449"/>
      <c r="E13" s="449"/>
      <c r="F13" s="449"/>
      <c r="G13" s="449"/>
      <c r="H13" s="449"/>
      <c r="I13" s="449"/>
      <c r="J13" s="449"/>
      <c r="K13" s="449"/>
      <c r="L13" s="449"/>
      <c r="M13" s="449"/>
      <c r="N13" s="449"/>
      <c r="O13" s="449"/>
      <c r="P13" s="449"/>
      <c r="Q13" s="449"/>
      <c r="R13" s="449"/>
      <c r="S13" s="449"/>
      <c r="T13" s="449"/>
      <c r="U13" s="75"/>
      <c r="V13" s="75"/>
    </row>
    <row r="14" spans="2:29" ht="14.25" customHeight="1" x14ac:dyDescent="0.45">
      <c r="B14" s="75"/>
      <c r="C14" s="449"/>
      <c r="D14" s="449"/>
      <c r="E14" s="449"/>
      <c r="F14" s="449"/>
      <c r="G14" s="449"/>
      <c r="H14" s="449"/>
      <c r="I14" s="449"/>
      <c r="J14" s="449"/>
      <c r="K14" s="449"/>
      <c r="L14" s="449"/>
      <c r="M14" s="449"/>
      <c r="N14" s="449"/>
      <c r="O14" s="449"/>
      <c r="P14" s="449"/>
      <c r="Q14" s="449"/>
      <c r="R14" s="449"/>
      <c r="S14" s="449"/>
      <c r="T14" s="449"/>
      <c r="U14" s="75"/>
      <c r="V14" s="75"/>
    </row>
    <row r="15" spans="2:29" ht="14.25" customHeight="1" x14ac:dyDescent="0.45">
      <c r="B15" s="75"/>
      <c r="C15" s="449"/>
      <c r="D15" s="449"/>
      <c r="E15" s="449"/>
      <c r="F15" s="449"/>
      <c r="G15" s="449"/>
      <c r="H15" s="449"/>
      <c r="I15" s="449"/>
      <c r="J15" s="449"/>
      <c r="K15" s="449"/>
      <c r="L15" s="449"/>
      <c r="M15" s="449"/>
      <c r="N15" s="449"/>
      <c r="O15" s="449"/>
      <c r="P15" s="449"/>
      <c r="Q15" s="449"/>
      <c r="R15" s="449"/>
      <c r="S15" s="449"/>
      <c r="T15" s="449"/>
      <c r="U15" s="75"/>
      <c r="V15" s="75"/>
    </row>
    <row r="16" spans="2:29" ht="29.25" customHeight="1" x14ac:dyDescent="0.45">
      <c r="G16" s="75"/>
      <c r="H16" s="75"/>
      <c r="I16" s="75"/>
      <c r="J16" s="75"/>
      <c r="K16" s="75"/>
      <c r="L16" s="75"/>
      <c r="M16" s="75"/>
      <c r="N16" s="75"/>
      <c r="O16" s="75"/>
      <c r="P16" s="75"/>
      <c r="Q16" s="75"/>
      <c r="R16" s="75"/>
      <c r="S16" s="75"/>
      <c r="T16" s="75"/>
      <c r="U16" s="75"/>
      <c r="V16" s="75"/>
    </row>
    <row r="17" spans="2:25" ht="49.5" customHeight="1" x14ac:dyDescent="0.45">
      <c r="G17" s="75"/>
      <c r="H17" s="75"/>
      <c r="I17" s="75"/>
      <c r="J17" s="75"/>
      <c r="K17" s="75"/>
      <c r="L17" s="75"/>
      <c r="M17" s="75"/>
      <c r="N17" s="75"/>
      <c r="O17" s="75"/>
      <c r="P17" s="447" t="s">
        <v>61</v>
      </c>
      <c r="Q17" s="447"/>
      <c r="R17" s="447"/>
      <c r="S17" s="447"/>
      <c r="T17" s="447"/>
      <c r="U17" s="75"/>
      <c r="V17" s="75"/>
    </row>
    <row r="18" spans="2:25" ht="49.5" customHeight="1" x14ac:dyDescent="0.45">
      <c r="B18" s="157"/>
      <c r="C18" s="157"/>
      <c r="D18" s="157"/>
      <c r="E18" s="157"/>
      <c r="F18" s="157"/>
      <c r="G18" s="158"/>
      <c r="H18" s="75"/>
      <c r="I18" s="75"/>
      <c r="J18" s="75"/>
      <c r="K18" s="75"/>
      <c r="L18" s="75"/>
      <c r="M18" s="75"/>
      <c r="N18" s="75"/>
      <c r="O18" s="75"/>
      <c r="P18" s="450" t="s">
        <v>62</v>
      </c>
      <c r="Q18" s="450"/>
      <c r="R18" s="450"/>
      <c r="S18" s="450"/>
      <c r="T18" s="450"/>
      <c r="U18" s="75"/>
      <c r="V18" s="75"/>
    </row>
    <row r="19" spans="2:25" ht="56.25" customHeight="1" x14ac:dyDescent="0.45">
      <c r="B19" s="454" t="s">
        <v>1222</v>
      </c>
      <c r="C19" s="454"/>
      <c r="D19" s="454"/>
      <c r="E19" s="454"/>
      <c r="F19" s="454"/>
      <c r="G19" s="454"/>
      <c r="H19" s="454"/>
      <c r="I19" s="454"/>
      <c r="J19" s="454"/>
      <c r="K19" s="454"/>
      <c r="L19" s="454"/>
      <c r="M19" s="454"/>
      <c r="N19" s="454"/>
      <c r="O19" s="454"/>
      <c r="P19" s="454"/>
      <c r="Q19" s="454"/>
      <c r="R19" s="454"/>
      <c r="S19" s="454"/>
      <c r="T19" s="454"/>
      <c r="U19" s="454"/>
      <c r="V19" s="454"/>
      <c r="X19" s="69"/>
      <c r="Y19" s="69"/>
    </row>
    <row r="20" spans="2:25" ht="18" customHeight="1" x14ac:dyDescent="0.55000000000000004">
      <c r="B20" s="77"/>
      <c r="C20" s="77"/>
      <c r="D20" s="77"/>
      <c r="E20" s="77"/>
      <c r="F20" s="77"/>
      <c r="G20" s="77"/>
      <c r="H20" s="77"/>
      <c r="I20" s="77"/>
      <c r="J20" s="77"/>
      <c r="K20" s="77"/>
      <c r="L20" s="77"/>
      <c r="M20" s="77"/>
      <c r="N20" s="77"/>
      <c r="O20" s="77"/>
      <c r="P20" s="77"/>
      <c r="Q20" s="77"/>
      <c r="R20" s="77"/>
      <c r="S20" s="77"/>
      <c r="T20" s="77"/>
      <c r="W20" s="78"/>
      <c r="X20" s="79" t="s">
        <v>166</v>
      </c>
      <c r="Y20" s="69"/>
    </row>
    <row r="21" spans="2:25" ht="18" customHeight="1" x14ac:dyDescent="0.55000000000000004">
      <c r="B21" s="159"/>
      <c r="C21" s="160"/>
      <c r="D21" s="160"/>
      <c r="E21" s="161"/>
      <c r="F21" s="77"/>
      <c r="G21" s="77"/>
      <c r="H21" s="77"/>
      <c r="I21" s="77"/>
      <c r="J21" s="161"/>
      <c r="K21" s="161"/>
      <c r="L21" s="161"/>
      <c r="M21" s="162"/>
      <c r="N21" s="161"/>
      <c r="O21" s="82"/>
      <c r="P21" s="83" t="s">
        <v>1</v>
      </c>
      <c r="Q21" s="448"/>
      <c r="R21" s="448"/>
      <c r="S21" s="448"/>
      <c r="T21" s="448"/>
      <c r="W21" s="78"/>
      <c r="X21" s="79" t="s">
        <v>167</v>
      </c>
      <c r="Y21" s="69"/>
    </row>
    <row r="22" spans="2:25" ht="18" customHeight="1" x14ac:dyDescent="0.55000000000000004">
      <c r="B22" s="159"/>
      <c r="C22" s="160"/>
      <c r="D22" s="160"/>
      <c r="E22" s="161"/>
      <c r="F22" s="77"/>
      <c r="G22" s="77"/>
      <c r="H22" s="77"/>
      <c r="I22" s="77"/>
      <c r="J22" s="161"/>
      <c r="K22" s="161"/>
      <c r="L22" s="161"/>
      <c r="M22" s="162"/>
      <c r="N22" s="163"/>
      <c r="O22" s="164"/>
      <c r="P22" s="164"/>
      <c r="Q22" s="85"/>
      <c r="R22" s="85"/>
      <c r="S22" s="85"/>
      <c r="T22" s="85"/>
      <c r="W22" s="78"/>
      <c r="X22" s="86" t="s">
        <v>168</v>
      </c>
      <c r="Y22" s="69"/>
    </row>
    <row r="23" spans="2:25" ht="18" customHeight="1" x14ac:dyDescent="0.55000000000000004">
      <c r="B23" s="77"/>
      <c r="C23" s="77"/>
      <c r="D23" s="77"/>
      <c r="E23" s="77"/>
      <c r="F23" s="77"/>
      <c r="G23" s="77"/>
      <c r="H23" s="77"/>
      <c r="I23" s="77"/>
      <c r="J23" s="451" t="s">
        <v>69</v>
      </c>
      <c r="K23" s="451"/>
      <c r="L23" s="451"/>
      <c r="M23" s="452"/>
      <c r="N23" s="452"/>
      <c r="O23" s="452"/>
      <c r="P23" s="452"/>
      <c r="Q23" s="165" t="s">
        <v>75</v>
      </c>
      <c r="R23" s="431"/>
      <c r="S23" s="431"/>
      <c r="T23" s="431"/>
      <c r="W23" s="69" t="s">
        <v>169</v>
      </c>
      <c r="X23" s="69"/>
      <c r="Y23" s="69"/>
    </row>
    <row r="24" spans="2:25" ht="18" customHeight="1" x14ac:dyDescent="0.55000000000000004">
      <c r="B24" s="77"/>
      <c r="C24" s="77"/>
      <c r="D24" s="77"/>
      <c r="E24" s="77"/>
      <c r="F24" s="77"/>
      <c r="G24" s="77"/>
      <c r="H24" s="77"/>
      <c r="I24" s="77"/>
      <c r="J24" s="163"/>
      <c r="K24" s="163"/>
      <c r="L24" s="163"/>
      <c r="M24" s="163"/>
      <c r="N24" s="163"/>
      <c r="O24" s="164"/>
      <c r="P24" s="164"/>
      <c r="Q24" s="166" t="s">
        <v>76</v>
      </c>
      <c r="R24" s="431"/>
      <c r="S24" s="431"/>
      <c r="T24" s="431"/>
      <c r="W24" s="69"/>
      <c r="X24" s="69"/>
      <c r="Y24" s="69"/>
    </row>
    <row r="25" spans="2:25" ht="18" customHeight="1" x14ac:dyDescent="0.55000000000000004">
      <c r="B25" s="88" t="s">
        <v>2</v>
      </c>
      <c r="C25" s="432"/>
      <c r="D25" s="432"/>
      <c r="E25" s="432"/>
      <c r="F25" s="432"/>
      <c r="G25" s="167"/>
      <c r="H25" s="90" t="s">
        <v>3</v>
      </c>
      <c r="I25" s="431"/>
      <c r="J25" s="431"/>
      <c r="K25" s="431"/>
      <c r="L25" s="431"/>
      <c r="M25" s="431"/>
      <c r="N25" s="431"/>
      <c r="O25" s="77"/>
      <c r="P25" s="77"/>
      <c r="Q25" s="77"/>
      <c r="R25" s="77"/>
      <c r="S25" s="77"/>
      <c r="T25" s="77"/>
      <c r="X25" s="2" t="s">
        <v>147</v>
      </c>
      <c r="Y25" s="2" t="s">
        <v>154</v>
      </c>
    </row>
    <row r="26" spans="2:25" ht="18" customHeight="1" x14ac:dyDescent="0.45">
      <c r="I26" s="168"/>
      <c r="J26" s="168"/>
      <c r="X26" s="2" t="s">
        <v>148</v>
      </c>
      <c r="Y26" s="2" t="s">
        <v>155</v>
      </c>
    </row>
    <row r="27" spans="2:25" ht="18" customHeight="1" thickBot="1" x14ac:dyDescent="0.6">
      <c r="C27" s="77" t="s">
        <v>4</v>
      </c>
      <c r="D27" s="77"/>
      <c r="E27" s="77"/>
      <c r="F27" s="77"/>
      <c r="G27" s="77"/>
      <c r="H27" s="91" t="str">
        <f>IF(SUM(E32:F44)=H28,"OK","NG")</f>
        <v>OK</v>
      </c>
      <c r="I27" s="77"/>
      <c r="J27" s="427" t="s">
        <v>5</v>
      </c>
      <c r="K27" s="427"/>
      <c r="L27" s="427"/>
      <c r="M27" s="77"/>
      <c r="N27" s="441" t="str">
        <f>IF(SUM(P32:Q44)=N28,"OK","NG")</f>
        <v>OK</v>
      </c>
      <c r="O27" s="441" t="str">
        <f>IF(L32+L33=O28,"OK","NG")</f>
        <v>OK</v>
      </c>
      <c r="P27" s="77" t="s">
        <v>6</v>
      </c>
      <c r="Q27" s="77"/>
      <c r="R27" s="77"/>
      <c r="S27" s="77"/>
      <c r="T27" s="77"/>
      <c r="X27" s="2" t="s">
        <v>149</v>
      </c>
      <c r="Y27" s="2" t="s">
        <v>156</v>
      </c>
    </row>
    <row r="28" spans="2:25" ht="18" customHeight="1" x14ac:dyDescent="0.45">
      <c r="C28" s="417"/>
      <c r="D28" s="418"/>
      <c r="E28" s="418"/>
      <c r="F28" s="418"/>
      <c r="G28" s="419"/>
      <c r="H28" s="435">
        <f>J28+J29</f>
        <v>0</v>
      </c>
      <c r="I28" s="437" t="s">
        <v>7</v>
      </c>
      <c r="J28" s="92"/>
      <c r="K28" s="93" t="s">
        <v>8</v>
      </c>
      <c r="L28" s="92"/>
      <c r="M28" s="439" t="s">
        <v>9</v>
      </c>
      <c r="N28" s="423">
        <f>L28+L29</f>
        <v>0</v>
      </c>
      <c r="O28" s="424"/>
      <c r="P28" s="417"/>
      <c r="Q28" s="418"/>
      <c r="R28" s="418"/>
      <c r="S28" s="418"/>
      <c r="T28" s="419"/>
      <c r="X28" s="2" t="s">
        <v>150</v>
      </c>
      <c r="Y28" s="2" t="s">
        <v>157</v>
      </c>
    </row>
    <row r="29" spans="2:25" ht="18" customHeight="1" thickBot="1" x14ac:dyDescent="0.5">
      <c r="C29" s="420"/>
      <c r="D29" s="421"/>
      <c r="E29" s="421"/>
      <c r="F29" s="421"/>
      <c r="G29" s="422"/>
      <c r="H29" s="436"/>
      <c r="I29" s="438"/>
      <c r="J29" s="94"/>
      <c r="K29" s="95" t="s">
        <v>8</v>
      </c>
      <c r="L29" s="94"/>
      <c r="M29" s="440"/>
      <c r="N29" s="425"/>
      <c r="O29" s="426"/>
      <c r="P29" s="420"/>
      <c r="Q29" s="421"/>
      <c r="R29" s="421"/>
      <c r="S29" s="421"/>
      <c r="T29" s="422"/>
      <c r="X29" s="2" t="s">
        <v>151</v>
      </c>
      <c r="Y29" s="2" t="s">
        <v>129</v>
      </c>
    </row>
    <row r="30" spans="2:25" ht="18" customHeight="1" x14ac:dyDescent="0.45">
      <c r="C30" s="428" t="s">
        <v>10</v>
      </c>
      <c r="D30" s="429"/>
      <c r="E30" s="429"/>
      <c r="F30" s="429"/>
      <c r="G30" s="429"/>
      <c r="H30" s="430"/>
      <c r="I30" s="408" t="s">
        <v>11</v>
      </c>
      <c r="J30" s="409"/>
      <c r="K30" s="409"/>
      <c r="L30" s="409"/>
      <c r="M30" s="410"/>
      <c r="N30" s="414" t="s">
        <v>10</v>
      </c>
      <c r="O30" s="415"/>
      <c r="P30" s="415"/>
      <c r="Q30" s="415"/>
      <c r="R30" s="415"/>
      <c r="S30" s="415"/>
      <c r="T30" s="416"/>
      <c r="X30" s="2" t="s">
        <v>152</v>
      </c>
      <c r="Y30" s="2" t="s">
        <v>450</v>
      </c>
    </row>
    <row r="31" spans="2:25" ht="18" customHeight="1" x14ac:dyDescent="0.45">
      <c r="C31" s="433" t="s">
        <v>12</v>
      </c>
      <c r="D31" s="434"/>
      <c r="E31" s="434" t="s">
        <v>13</v>
      </c>
      <c r="F31" s="434"/>
      <c r="G31" s="434" t="s">
        <v>651</v>
      </c>
      <c r="H31" s="446"/>
      <c r="I31" s="169"/>
      <c r="J31" s="372"/>
      <c r="K31" s="372"/>
      <c r="L31" s="372"/>
      <c r="M31" s="170"/>
      <c r="N31" s="444" t="s">
        <v>12</v>
      </c>
      <c r="O31" s="445"/>
      <c r="P31" s="442" t="s">
        <v>13</v>
      </c>
      <c r="Q31" s="445"/>
      <c r="R31" s="442" t="s">
        <v>651</v>
      </c>
      <c r="S31" s="442"/>
      <c r="T31" s="443"/>
      <c r="X31" s="2" t="s">
        <v>153</v>
      </c>
      <c r="Y31" s="2" t="s">
        <v>158</v>
      </c>
    </row>
    <row r="32" spans="2:25" ht="18" customHeight="1" x14ac:dyDescent="0.45">
      <c r="C32" s="400"/>
      <c r="D32" s="401"/>
      <c r="E32" s="401"/>
      <c r="F32" s="401"/>
      <c r="G32" s="401"/>
      <c r="H32" s="402"/>
      <c r="I32" s="411" t="s">
        <v>652</v>
      </c>
      <c r="J32" s="412"/>
      <c r="K32" s="412"/>
      <c r="L32" s="412"/>
      <c r="M32" s="413"/>
      <c r="N32" s="387"/>
      <c r="O32" s="388"/>
      <c r="P32" s="393"/>
      <c r="Q32" s="388"/>
      <c r="R32" s="393"/>
      <c r="S32" s="393"/>
      <c r="T32" s="394"/>
      <c r="X32" s="2" t="s">
        <v>161</v>
      </c>
      <c r="Y32" s="2" t="s">
        <v>159</v>
      </c>
    </row>
    <row r="33" spans="3:25" ht="18" customHeight="1" x14ac:dyDescent="0.45">
      <c r="C33" s="400"/>
      <c r="D33" s="401"/>
      <c r="E33" s="401"/>
      <c r="F33" s="401"/>
      <c r="G33" s="401"/>
      <c r="H33" s="402"/>
      <c r="I33" s="171"/>
      <c r="J33" s="372"/>
      <c r="K33" s="407"/>
      <c r="L33" s="407"/>
      <c r="M33" s="170"/>
      <c r="N33" s="387"/>
      <c r="O33" s="388"/>
      <c r="P33" s="393"/>
      <c r="Q33" s="388"/>
      <c r="R33" s="393"/>
      <c r="S33" s="393"/>
      <c r="T33" s="394"/>
      <c r="X33" s="2" t="s">
        <v>163</v>
      </c>
      <c r="Y33" s="2" t="s">
        <v>160</v>
      </c>
    </row>
    <row r="34" spans="3:25" ht="18" customHeight="1" x14ac:dyDescent="0.45">
      <c r="C34" s="400"/>
      <c r="D34" s="401"/>
      <c r="E34" s="401"/>
      <c r="F34" s="401"/>
      <c r="G34" s="401"/>
      <c r="H34" s="402"/>
      <c r="I34" s="411" t="s">
        <v>653</v>
      </c>
      <c r="J34" s="412"/>
      <c r="K34" s="412"/>
      <c r="L34" s="412"/>
      <c r="M34" s="413"/>
      <c r="N34" s="387"/>
      <c r="O34" s="388"/>
      <c r="P34" s="393"/>
      <c r="Q34" s="388"/>
      <c r="R34" s="393"/>
      <c r="S34" s="393"/>
      <c r="T34" s="394"/>
      <c r="X34" s="2" t="s">
        <v>164</v>
      </c>
      <c r="Y34" s="2" t="s">
        <v>610</v>
      </c>
    </row>
    <row r="35" spans="3:25" ht="18" customHeight="1" x14ac:dyDescent="0.45">
      <c r="C35" s="400"/>
      <c r="D35" s="401"/>
      <c r="E35" s="401"/>
      <c r="F35" s="401"/>
      <c r="G35" s="401"/>
      <c r="H35" s="402"/>
      <c r="I35" s="171" t="s">
        <v>77</v>
      </c>
      <c r="J35" s="372"/>
      <c r="K35" s="407"/>
      <c r="L35" s="407"/>
      <c r="M35" s="170"/>
      <c r="N35" s="387"/>
      <c r="O35" s="388"/>
      <c r="P35" s="393"/>
      <c r="Q35" s="388"/>
      <c r="R35" s="393"/>
      <c r="S35" s="393"/>
      <c r="T35" s="394"/>
      <c r="X35" s="2" t="s">
        <v>152</v>
      </c>
    </row>
    <row r="36" spans="3:25" ht="18" customHeight="1" x14ac:dyDescent="0.45">
      <c r="C36" s="400"/>
      <c r="D36" s="401"/>
      <c r="E36" s="401"/>
      <c r="F36" s="401"/>
      <c r="G36" s="401"/>
      <c r="H36" s="402"/>
      <c r="I36" s="171" t="s">
        <v>78</v>
      </c>
      <c r="J36" s="372"/>
      <c r="K36" s="407"/>
      <c r="L36" s="407"/>
      <c r="M36" s="172"/>
      <c r="N36" s="387"/>
      <c r="O36" s="388"/>
      <c r="P36" s="393"/>
      <c r="Q36" s="388"/>
      <c r="R36" s="393"/>
      <c r="S36" s="393"/>
      <c r="T36" s="394"/>
      <c r="X36" s="2" t="s">
        <v>165</v>
      </c>
    </row>
    <row r="37" spans="3:25" ht="18" customHeight="1" x14ac:dyDescent="0.45">
      <c r="C37" s="400"/>
      <c r="D37" s="401"/>
      <c r="E37" s="401"/>
      <c r="F37" s="401"/>
      <c r="G37" s="401"/>
      <c r="H37" s="402"/>
      <c r="I37" s="173"/>
      <c r="J37" s="174"/>
      <c r="K37" s="175"/>
      <c r="L37" s="175"/>
      <c r="M37" s="176"/>
      <c r="N37" s="387"/>
      <c r="O37" s="388"/>
      <c r="P37" s="393"/>
      <c r="Q37" s="388"/>
      <c r="R37" s="393"/>
      <c r="S37" s="393"/>
      <c r="T37" s="394"/>
      <c r="X37" s="2" t="s">
        <v>182</v>
      </c>
    </row>
    <row r="38" spans="3:25" ht="18" customHeight="1" x14ac:dyDescent="0.45">
      <c r="C38" s="400"/>
      <c r="D38" s="401"/>
      <c r="E38" s="401"/>
      <c r="F38" s="401"/>
      <c r="G38" s="401"/>
      <c r="H38" s="402"/>
      <c r="I38" s="173"/>
      <c r="J38" s="174"/>
      <c r="K38" s="175"/>
      <c r="L38" s="175"/>
      <c r="M38" s="176"/>
      <c r="N38" s="387"/>
      <c r="O38" s="388"/>
      <c r="P38" s="393"/>
      <c r="Q38" s="388"/>
      <c r="R38" s="393"/>
      <c r="S38" s="393"/>
      <c r="T38" s="394"/>
      <c r="X38" s="2" t="s">
        <v>220</v>
      </c>
    </row>
    <row r="39" spans="3:25" ht="18" customHeight="1" x14ac:dyDescent="0.45">
      <c r="C39" s="400"/>
      <c r="D39" s="401"/>
      <c r="E39" s="401"/>
      <c r="F39" s="401"/>
      <c r="G39" s="401"/>
      <c r="H39" s="402"/>
      <c r="I39" s="173"/>
      <c r="J39" s="174"/>
      <c r="K39" s="175"/>
      <c r="L39" s="175"/>
      <c r="M39" s="176"/>
      <c r="N39" s="387"/>
      <c r="O39" s="388"/>
      <c r="P39" s="393"/>
      <c r="Q39" s="388"/>
      <c r="R39" s="393"/>
      <c r="S39" s="393"/>
      <c r="T39" s="394"/>
      <c r="W39" s="69"/>
      <c r="X39" s="69"/>
    </row>
    <row r="40" spans="3:25" ht="18" customHeight="1" x14ac:dyDescent="0.45">
      <c r="C40" s="403"/>
      <c r="D40" s="404"/>
      <c r="E40" s="405"/>
      <c r="F40" s="404"/>
      <c r="G40" s="405"/>
      <c r="H40" s="406"/>
      <c r="I40" s="173"/>
      <c r="J40" s="174"/>
      <c r="K40" s="175"/>
      <c r="L40" s="175"/>
      <c r="M40" s="176"/>
      <c r="N40" s="387"/>
      <c r="O40" s="388"/>
      <c r="P40" s="393"/>
      <c r="Q40" s="388"/>
      <c r="R40" s="393"/>
      <c r="S40" s="393"/>
      <c r="T40" s="394"/>
      <c r="W40" s="69" t="s">
        <v>170</v>
      </c>
      <c r="X40" s="69"/>
    </row>
    <row r="41" spans="3:25" ht="18" customHeight="1" x14ac:dyDescent="0.45">
      <c r="C41" s="403"/>
      <c r="D41" s="404"/>
      <c r="E41" s="405"/>
      <c r="F41" s="404"/>
      <c r="G41" s="405"/>
      <c r="H41" s="406"/>
      <c r="I41" s="173"/>
      <c r="J41" s="174"/>
      <c r="K41" s="175"/>
      <c r="L41" s="175"/>
      <c r="M41" s="176"/>
      <c r="N41" s="387"/>
      <c r="O41" s="388"/>
      <c r="P41" s="393"/>
      <c r="Q41" s="388"/>
      <c r="R41" s="393"/>
      <c r="S41" s="393"/>
      <c r="T41" s="394"/>
      <c r="W41" s="69" t="s">
        <v>173</v>
      </c>
      <c r="X41" s="69"/>
    </row>
    <row r="42" spans="3:25" ht="18" customHeight="1" x14ac:dyDescent="0.45">
      <c r="C42" s="341"/>
      <c r="D42" s="342"/>
      <c r="E42" s="342"/>
      <c r="F42" s="342"/>
      <c r="G42" s="342"/>
      <c r="H42" s="386"/>
      <c r="I42" s="173"/>
      <c r="J42" s="174"/>
      <c r="K42" s="175"/>
      <c r="L42" s="175"/>
      <c r="M42" s="176"/>
      <c r="N42" s="387"/>
      <c r="O42" s="388"/>
      <c r="P42" s="393"/>
      <c r="Q42" s="388"/>
      <c r="R42" s="393"/>
      <c r="S42" s="393"/>
      <c r="T42" s="394"/>
      <c r="W42" s="69" t="s">
        <v>171</v>
      </c>
      <c r="X42" s="69"/>
    </row>
    <row r="43" spans="3:25" ht="18" customHeight="1" x14ac:dyDescent="0.45">
      <c r="C43" s="341"/>
      <c r="D43" s="342"/>
      <c r="E43" s="342"/>
      <c r="F43" s="342"/>
      <c r="G43" s="342"/>
      <c r="H43" s="386"/>
      <c r="I43" s="173"/>
      <c r="J43" s="174"/>
      <c r="K43" s="175"/>
      <c r="L43" s="175"/>
      <c r="M43" s="176"/>
      <c r="N43" s="387"/>
      <c r="O43" s="388"/>
      <c r="P43" s="393"/>
      <c r="Q43" s="388"/>
      <c r="R43" s="393"/>
      <c r="S43" s="393"/>
      <c r="T43" s="394"/>
      <c r="W43" s="69"/>
      <c r="X43" s="69"/>
    </row>
    <row r="44" spans="3:25" ht="18" customHeight="1" thickBot="1" x14ac:dyDescent="0.5">
      <c r="C44" s="343"/>
      <c r="D44" s="344"/>
      <c r="E44" s="345"/>
      <c r="F44" s="344"/>
      <c r="G44" s="345"/>
      <c r="H44" s="348"/>
      <c r="I44" s="349"/>
      <c r="J44" s="350"/>
      <c r="K44" s="350"/>
      <c r="L44" s="350"/>
      <c r="M44" s="351"/>
      <c r="N44" s="338"/>
      <c r="O44" s="339"/>
      <c r="P44" s="340"/>
      <c r="Q44" s="339"/>
      <c r="R44" s="346"/>
      <c r="S44" s="346"/>
      <c r="T44" s="347"/>
      <c r="W44" s="69"/>
      <c r="X44" s="69"/>
    </row>
    <row r="45" spans="3:25" ht="18" customHeight="1" x14ac:dyDescent="0.45">
      <c r="C45" s="335" t="s">
        <v>654</v>
      </c>
      <c r="D45" s="336"/>
      <c r="E45" s="336"/>
      <c r="F45" s="336"/>
      <c r="G45" s="336"/>
      <c r="H45" s="337"/>
      <c r="I45" s="173"/>
      <c r="J45" s="391"/>
      <c r="K45" s="392"/>
      <c r="L45" s="392"/>
      <c r="M45" s="177"/>
      <c r="N45" s="335" t="s">
        <v>654</v>
      </c>
      <c r="O45" s="336"/>
      <c r="P45" s="336"/>
      <c r="Q45" s="336"/>
      <c r="R45" s="336"/>
      <c r="S45" s="336"/>
      <c r="T45" s="337"/>
      <c r="W45" s="69"/>
      <c r="X45" s="69"/>
    </row>
    <row r="46" spans="3:25" ht="18" customHeight="1" x14ac:dyDescent="0.45">
      <c r="C46" s="104" t="s">
        <v>14</v>
      </c>
      <c r="D46" s="389"/>
      <c r="E46" s="389"/>
      <c r="F46" s="389"/>
      <c r="G46" s="389"/>
      <c r="H46" s="390"/>
      <c r="I46" s="173"/>
      <c r="J46" s="391"/>
      <c r="K46" s="392"/>
      <c r="L46" s="392"/>
      <c r="M46" s="176"/>
      <c r="N46" s="104" t="s">
        <v>14</v>
      </c>
      <c r="O46" s="389"/>
      <c r="P46" s="389"/>
      <c r="Q46" s="389"/>
      <c r="R46" s="389"/>
      <c r="S46" s="389"/>
      <c r="T46" s="390"/>
      <c r="W46" s="69" t="s">
        <v>172</v>
      </c>
      <c r="X46" s="69"/>
    </row>
    <row r="47" spans="3:25" ht="18" customHeight="1" thickBot="1" x14ac:dyDescent="0.5">
      <c r="C47" s="105" t="s">
        <v>15</v>
      </c>
      <c r="D47" s="352"/>
      <c r="E47" s="352"/>
      <c r="F47" s="352"/>
      <c r="G47" s="352"/>
      <c r="H47" s="353"/>
      <c r="I47" s="395"/>
      <c r="J47" s="396"/>
      <c r="K47" s="396"/>
      <c r="L47" s="396"/>
      <c r="M47" s="397"/>
      <c r="N47" s="105" t="s">
        <v>15</v>
      </c>
      <c r="O47" s="352"/>
      <c r="P47" s="352"/>
      <c r="Q47" s="352"/>
      <c r="R47" s="352"/>
      <c r="S47" s="352"/>
      <c r="T47" s="353"/>
      <c r="W47" s="69"/>
      <c r="X47" s="69"/>
    </row>
    <row r="48" spans="3:25" ht="18" customHeight="1" x14ac:dyDescent="0.45">
      <c r="C48" s="178"/>
      <c r="D48" s="179"/>
      <c r="E48" s="179"/>
      <c r="F48" s="179"/>
      <c r="G48" s="179"/>
      <c r="H48" s="179"/>
      <c r="I48" s="174"/>
      <c r="J48" s="174"/>
      <c r="K48" s="174"/>
      <c r="L48" s="174"/>
      <c r="M48" s="174"/>
      <c r="N48" s="180"/>
      <c r="O48" s="179"/>
      <c r="P48" s="179"/>
      <c r="Q48" s="179"/>
      <c r="R48" s="179"/>
      <c r="S48" s="179"/>
      <c r="T48" s="179"/>
      <c r="W48" s="69"/>
      <c r="X48" s="69"/>
    </row>
    <row r="49" spans="2:25" ht="18" customHeight="1" x14ac:dyDescent="0.45">
      <c r="C49" s="178"/>
      <c r="D49" s="179"/>
      <c r="E49" s="179"/>
      <c r="F49" s="179"/>
      <c r="G49" s="179"/>
      <c r="H49" s="179"/>
      <c r="I49" s="174"/>
      <c r="J49" s="174"/>
      <c r="K49" s="174"/>
      <c r="L49" s="174"/>
      <c r="M49" s="174"/>
      <c r="N49" s="180"/>
      <c r="O49" s="179"/>
      <c r="P49" s="179"/>
      <c r="Q49" s="179"/>
      <c r="R49" s="179"/>
      <c r="S49" s="179"/>
      <c r="T49" s="179"/>
    </row>
    <row r="50" spans="2:25" ht="17.25" customHeight="1" x14ac:dyDescent="0.45">
      <c r="D50" s="57"/>
      <c r="E50" s="57"/>
      <c r="F50" s="57"/>
      <c r="G50" s="57"/>
      <c r="H50" s="57"/>
    </row>
    <row r="51" spans="2:25" ht="17.25" customHeight="1" x14ac:dyDescent="0.45"/>
    <row r="52" spans="2:25" ht="31.5" customHeight="1" thickBot="1" x14ac:dyDescent="0.5">
      <c r="B52" s="108" t="s">
        <v>54</v>
      </c>
    </row>
    <row r="53" spans="2:25" ht="18" customHeight="1" x14ac:dyDescent="0.55000000000000004">
      <c r="B53" s="109" t="s">
        <v>46</v>
      </c>
      <c r="C53" s="110"/>
      <c r="D53" s="370"/>
      <c r="E53" s="370"/>
      <c r="F53" s="370"/>
      <c r="G53" s="370"/>
      <c r="H53" s="370"/>
      <c r="I53" s="370"/>
      <c r="J53" s="370"/>
      <c r="K53" s="370"/>
      <c r="L53" s="370"/>
      <c r="M53" s="370"/>
      <c r="N53" s="370"/>
      <c r="O53" s="370"/>
      <c r="P53" s="370"/>
      <c r="Q53" s="370"/>
      <c r="R53" s="370"/>
      <c r="S53" s="370"/>
      <c r="T53" s="371"/>
    </row>
    <row r="54" spans="2:25" ht="18" customHeight="1" x14ac:dyDescent="0.45">
      <c r="B54" s="357"/>
      <c r="C54" s="358"/>
      <c r="D54" s="358"/>
      <c r="E54" s="358"/>
      <c r="F54" s="358"/>
      <c r="G54" s="358"/>
      <c r="H54" s="358"/>
      <c r="I54" s="358"/>
      <c r="J54" s="358"/>
      <c r="K54" s="358"/>
      <c r="L54" s="358"/>
      <c r="M54" s="358"/>
      <c r="N54" s="358"/>
      <c r="O54" s="358"/>
      <c r="P54" s="358"/>
      <c r="Q54" s="358"/>
      <c r="R54" s="358"/>
      <c r="S54" s="358"/>
      <c r="T54" s="359"/>
    </row>
    <row r="55" spans="2:25" ht="18" customHeight="1" x14ac:dyDescent="0.45">
      <c r="B55" s="357"/>
      <c r="C55" s="358"/>
      <c r="D55" s="358"/>
      <c r="E55" s="358"/>
      <c r="F55" s="358"/>
      <c r="G55" s="358"/>
      <c r="H55" s="358"/>
      <c r="I55" s="358"/>
      <c r="J55" s="358"/>
      <c r="K55" s="358"/>
      <c r="L55" s="358"/>
      <c r="M55" s="358"/>
      <c r="N55" s="358"/>
      <c r="O55" s="358"/>
      <c r="P55" s="358"/>
      <c r="Q55" s="358"/>
      <c r="R55" s="358"/>
      <c r="S55" s="358"/>
      <c r="T55" s="359"/>
    </row>
    <row r="56" spans="2:25" ht="18" customHeight="1" x14ac:dyDescent="0.55000000000000004">
      <c r="B56" s="111" t="s">
        <v>47</v>
      </c>
      <c r="C56" s="162"/>
      <c r="D56" s="398"/>
      <c r="E56" s="398"/>
      <c r="F56" s="398"/>
      <c r="G56" s="398"/>
      <c r="H56" s="398"/>
      <c r="I56" s="398"/>
      <c r="J56" s="398"/>
      <c r="K56" s="398"/>
      <c r="L56" s="398"/>
      <c r="M56" s="398"/>
      <c r="N56" s="398"/>
      <c r="O56" s="398"/>
      <c r="P56" s="398"/>
      <c r="Q56" s="398"/>
      <c r="R56" s="398"/>
      <c r="S56" s="398"/>
      <c r="T56" s="399"/>
    </row>
    <row r="57" spans="2:25" ht="18" customHeight="1" x14ac:dyDescent="0.45">
      <c r="B57" s="357"/>
      <c r="C57" s="358"/>
      <c r="D57" s="358"/>
      <c r="E57" s="358"/>
      <c r="F57" s="358"/>
      <c r="G57" s="358"/>
      <c r="H57" s="358"/>
      <c r="I57" s="358"/>
      <c r="J57" s="358"/>
      <c r="K57" s="358"/>
      <c r="L57" s="358"/>
      <c r="M57" s="358"/>
      <c r="N57" s="358"/>
      <c r="O57" s="358"/>
      <c r="P57" s="358"/>
      <c r="Q57" s="358"/>
      <c r="R57" s="358"/>
      <c r="S57" s="358"/>
      <c r="T57" s="359"/>
    </row>
    <row r="58" spans="2:25" ht="18" customHeight="1" x14ac:dyDescent="0.45">
      <c r="B58" s="357"/>
      <c r="C58" s="358"/>
      <c r="D58" s="358"/>
      <c r="E58" s="358"/>
      <c r="F58" s="358"/>
      <c r="G58" s="358"/>
      <c r="H58" s="358"/>
      <c r="I58" s="358"/>
      <c r="J58" s="358"/>
      <c r="K58" s="358"/>
      <c r="L58" s="358"/>
      <c r="M58" s="358"/>
      <c r="N58" s="358"/>
      <c r="O58" s="358"/>
      <c r="P58" s="358"/>
      <c r="Q58" s="358"/>
      <c r="R58" s="358"/>
      <c r="S58" s="358"/>
      <c r="T58" s="359"/>
    </row>
    <row r="59" spans="2:25" ht="18" customHeight="1" x14ac:dyDescent="0.55000000000000004">
      <c r="B59" s="111" t="s">
        <v>48</v>
      </c>
      <c r="C59" s="162"/>
      <c r="D59" s="398"/>
      <c r="E59" s="398"/>
      <c r="F59" s="398"/>
      <c r="G59" s="398"/>
      <c r="H59" s="398"/>
      <c r="I59" s="398"/>
      <c r="J59" s="398"/>
      <c r="K59" s="398"/>
      <c r="L59" s="398"/>
      <c r="M59" s="398"/>
      <c r="N59" s="398"/>
      <c r="O59" s="398"/>
      <c r="P59" s="398"/>
      <c r="Q59" s="398"/>
      <c r="R59" s="398"/>
      <c r="S59" s="398"/>
      <c r="T59" s="399"/>
    </row>
    <row r="60" spans="2:25" ht="18" customHeight="1" x14ac:dyDescent="0.45">
      <c r="B60" s="357"/>
      <c r="C60" s="358"/>
      <c r="D60" s="358"/>
      <c r="E60" s="358"/>
      <c r="F60" s="358"/>
      <c r="G60" s="358"/>
      <c r="H60" s="358"/>
      <c r="I60" s="358"/>
      <c r="J60" s="358"/>
      <c r="K60" s="358"/>
      <c r="L60" s="358"/>
      <c r="M60" s="358"/>
      <c r="N60" s="358"/>
      <c r="O60" s="358"/>
      <c r="P60" s="358"/>
      <c r="Q60" s="358"/>
      <c r="R60" s="358"/>
      <c r="S60" s="358"/>
      <c r="T60" s="359"/>
    </row>
    <row r="61" spans="2:25" ht="18" customHeight="1" thickBot="1" x14ac:dyDescent="0.5">
      <c r="B61" s="360"/>
      <c r="C61" s="361"/>
      <c r="D61" s="361"/>
      <c r="E61" s="361"/>
      <c r="F61" s="361"/>
      <c r="G61" s="361"/>
      <c r="H61" s="361"/>
      <c r="I61" s="361"/>
      <c r="J61" s="361"/>
      <c r="K61" s="361"/>
      <c r="L61" s="361"/>
      <c r="M61" s="361"/>
      <c r="N61" s="361"/>
      <c r="O61" s="361"/>
      <c r="P61" s="361"/>
      <c r="Q61" s="361"/>
      <c r="R61" s="361"/>
      <c r="S61" s="361"/>
      <c r="T61" s="362"/>
    </row>
    <row r="62" spans="2:25" ht="12" customHeight="1" x14ac:dyDescent="0.55000000000000004">
      <c r="B62" s="112"/>
      <c r="C62" s="162"/>
      <c r="D62" s="162"/>
      <c r="E62" s="162"/>
      <c r="F62" s="162"/>
      <c r="G62" s="162"/>
      <c r="K62" s="162"/>
      <c r="L62" s="162"/>
      <c r="M62" s="162"/>
      <c r="N62" s="162"/>
      <c r="O62" s="162"/>
      <c r="P62" s="162"/>
      <c r="Q62" s="162"/>
      <c r="R62" s="162"/>
      <c r="S62" s="162"/>
      <c r="T62" s="113"/>
      <c r="W62" s="69"/>
      <c r="X62" s="69"/>
    </row>
    <row r="63" spans="2:25" ht="23.25" customHeight="1" x14ac:dyDescent="0.45">
      <c r="B63" s="111" t="s">
        <v>79</v>
      </c>
      <c r="C63" s="181"/>
      <c r="D63" s="182"/>
      <c r="G63" s="183" t="s">
        <v>49</v>
      </c>
      <c r="H63" s="372"/>
      <c r="I63" s="372"/>
      <c r="J63" s="372"/>
      <c r="N63" s="183"/>
      <c r="O63" s="183" t="s">
        <v>55</v>
      </c>
      <c r="P63" s="372"/>
      <c r="Q63" s="372"/>
      <c r="R63" s="372"/>
      <c r="S63" s="372"/>
      <c r="T63" s="372"/>
      <c r="U63" s="117"/>
      <c r="W63" s="69" t="s">
        <v>170</v>
      </c>
      <c r="X63" s="69"/>
    </row>
    <row r="64" spans="2:25" ht="24.75" customHeight="1" thickBot="1" x14ac:dyDescent="0.5">
      <c r="B64" s="118"/>
      <c r="C64" s="119"/>
      <c r="D64" s="94"/>
      <c r="E64" s="120" t="s">
        <v>50</v>
      </c>
      <c r="F64" s="373"/>
      <c r="G64" s="373"/>
      <c r="H64" s="373"/>
      <c r="I64" s="373"/>
      <c r="J64" s="373"/>
      <c r="K64" s="373"/>
      <c r="L64" s="373"/>
      <c r="M64" s="373"/>
      <c r="N64" s="373"/>
      <c r="O64" s="373"/>
      <c r="P64" s="373"/>
      <c r="Q64" s="373"/>
      <c r="R64" s="373"/>
      <c r="S64" s="373"/>
      <c r="T64" s="374"/>
      <c r="W64" s="69" t="s">
        <v>169</v>
      </c>
      <c r="X64" s="69"/>
      <c r="Y64" s="57"/>
    </row>
    <row r="65" spans="2:25" s="57" customFormat="1" ht="18" customHeight="1" thickBot="1" x14ac:dyDescent="0.6">
      <c r="B65" s="161" t="s">
        <v>186</v>
      </c>
      <c r="N65" s="184"/>
      <c r="O65" s="184"/>
      <c r="P65" s="184"/>
      <c r="Q65" s="184"/>
      <c r="R65" s="184"/>
      <c r="S65" s="184"/>
      <c r="T65" s="184"/>
      <c r="V65" s="185"/>
      <c r="W65" s="123"/>
      <c r="X65" s="123"/>
      <c r="Y65" s="2"/>
    </row>
    <row r="66" spans="2:25" ht="18" customHeight="1" x14ac:dyDescent="0.45">
      <c r="B66" s="375"/>
      <c r="C66" s="376"/>
      <c r="D66" s="376"/>
      <c r="E66" s="376"/>
      <c r="F66" s="376"/>
      <c r="G66" s="376"/>
      <c r="H66" s="376"/>
      <c r="I66" s="376"/>
      <c r="J66" s="376"/>
      <c r="K66" s="376"/>
      <c r="L66" s="376"/>
      <c r="M66" s="376"/>
      <c r="N66" s="376"/>
      <c r="O66" s="376"/>
      <c r="P66" s="376"/>
      <c r="Q66" s="376"/>
      <c r="R66" s="376"/>
      <c r="S66" s="376"/>
      <c r="T66" s="377"/>
      <c r="W66" s="69"/>
      <c r="X66" s="69"/>
    </row>
    <row r="67" spans="2:25" ht="18" customHeight="1" x14ac:dyDescent="0.45">
      <c r="B67" s="357"/>
      <c r="C67" s="358"/>
      <c r="D67" s="358"/>
      <c r="E67" s="358"/>
      <c r="F67" s="358"/>
      <c r="G67" s="358"/>
      <c r="H67" s="358"/>
      <c r="I67" s="358"/>
      <c r="J67" s="358"/>
      <c r="K67" s="358"/>
      <c r="L67" s="358"/>
      <c r="M67" s="358"/>
      <c r="N67" s="358"/>
      <c r="O67" s="358"/>
      <c r="P67" s="358"/>
      <c r="Q67" s="358"/>
      <c r="R67" s="358"/>
      <c r="S67" s="358"/>
      <c r="T67" s="359"/>
    </row>
    <row r="68" spans="2:25" ht="18" customHeight="1" x14ac:dyDescent="0.45">
      <c r="B68" s="357"/>
      <c r="C68" s="358"/>
      <c r="D68" s="358"/>
      <c r="E68" s="358"/>
      <c r="F68" s="358"/>
      <c r="G68" s="358"/>
      <c r="H68" s="358"/>
      <c r="I68" s="358"/>
      <c r="J68" s="358"/>
      <c r="K68" s="358"/>
      <c r="L68" s="358"/>
      <c r="M68" s="358"/>
      <c r="N68" s="358"/>
      <c r="O68" s="358"/>
      <c r="P68" s="358"/>
      <c r="Q68" s="358"/>
      <c r="R68" s="358"/>
      <c r="S68" s="358"/>
      <c r="T68" s="359"/>
    </row>
    <row r="69" spans="2:25" ht="18" customHeight="1" x14ac:dyDescent="0.45">
      <c r="B69" s="357"/>
      <c r="C69" s="358"/>
      <c r="D69" s="358"/>
      <c r="E69" s="358"/>
      <c r="F69" s="358"/>
      <c r="G69" s="358"/>
      <c r="H69" s="358"/>
      <c r="I69" s="358"/>
      <c r="J69" s="358"/>
      <c r="K69" s="358"/>
      <c r="L69" s="358"/>
      <c r="M69" s="358"/>
      <c r="N69" s="358"/>
      <c r="O69" s="358"/>
      <c r="P69" s="358"/>
      <c r="Q69" s="358"/>
      <c r="R69" s="358"/>
      <c r="S69" s="358"/>
      <c r="T69" s="359"/>
    </row>
    <row r="70" spans="2:25" ht="18" customHeight="1" x14ac:dyDescent="0.45">
      <c r="B70" s="357"/>
      <c r="C70" s="358"/>
      <c r="D70" s="358"/>
      <c r="E70" s="358"/>
      <c r="F70" s="358"/>
      <c r="G70" s="358"/>
      <c r="H70" s="358"/>
      <c r="I70" s="358"/>
      <c r="J70" s="358"/>
      <c r="K70" s="358"/>
      <c r="L70" s="358"/>
      <c r="M70" s="358"/>
      <c r="N70" s="358"/>
      <c r="O70" s="358"/>
      <c r="P70" s="358"/>
      <c r="Q70" s="358"/>
      <c r="R70" s="358"/>
      <c r="S70" s="358"/>
      <c r="T70" s="359"/>
    </row>
    <row r="71" spans="2:25" ht="18" customHeight="1" thickBot="1" x14ac:dyDescent="0.5">
      <c r="B71" s="378"/>
      <c r="C71" s="379"/>
      <c r="D71" s="379"/>
      <c r="E71" s="379"/>
      <c r="F71" s="379"/>
      <c r="G71" s="379"/>
      <c r="H71" s="379"/>
      <c r="I71" s="379"/>
      <c r="J71" s="379"/>
      <c r="K71" s="379"/>
      <c r="L71" s="379"/>
      <c r="M71" s="379"/>
      <c r="N71" s="379"/>
      <c r="O71" s="379"/>
      <c r="P71" s="379"/>
      <c r="Q71" s="379"/>
      <c r="R71" s="379"/>
      <c r="S71" s="379"/>
      <c r="T71" s="380"/>
    </row>
    <row r="72" spans="2:25" ht="12" customHeight="1" x14ac:dyDescent="0.45">
      <c r="B72" s="186"/>
      <c r="C72" s="59"/>
      <c r="D72" s="168"/>
      <c r="E72" s="187"/>
      <c r="F72" s="59"/>
      <c r="G72" s="59"/>
      <c r="H72" s="59"/>
      <c r="I72" s="59"/>
      <c r="J72" s="59"/>
      <c r="K72" s="59"/>
      <c r="L72" s="59"/>
      <c r="M72" s="59"/>
      <c r="N72" s="59"/>
      <c r="O72" s="59"/>
      <c r="P72" s="59"/>
      <c r="Q72" s="59"/>
      <c r="R72" s="59"/>
      <c r="S72" s="59"/>
      <c r="T72" s="59"/>
    </row>
    <row r="73" spans="2:25" ht="12" customHeight="1" x14ac:dyDescent="0.45">
      <c r="B73" s="186"/>
      <c r="C73" s="59"/>
      <c r="D73" s="168"/>
      <c r="E73" s="187"/>
      <c r="F73" s="59"/>
      <c r="G73" s="59"/>
      <c r="H73" s="59"/>
      <c r="I73" s="59"/>
      <c r="J73" s="59"/>
      <c r="K73" s="59"/>
      <c r="L73" s="59"/>
      <c r="M73" s="59"/>
      <c r="N73" s="59"/>
      <c r="O73" s="59"/>
      <c r="P73" s="59"/>
      <c r="Q73" s="59"/>
      <c r="R73" s="59"/>
      <c r="S73" s="59"/>
      <c r="T73" s="59"/>
    </row>
    <row r="74" spans="2:25" ht="12" customHeight="1" x14ac:dyDescent="0.45">
      <c r="B74" s="186"/>
      <c r="C74" s="59"/>
      <c r="D74" s="168"/>
      <c r="E74" s="187"/>
      <c r="F74" s="59"/>
      <c r="G74" s="59"/>
      <c r="H74" s="59"/>
      <c r="I74" s="59"/>
      <c r="J74" s="59"/>
      <c r="K74" s="59"/>
      <c r="L74" s="59"/>
      <c r="M74" s="59"/>
      <c r="N74" s="59"/>
      <c r="O74" s="59"/>
      <c r="P74" s="59"/>
      <c r="Q74" s="59"/>
      <c r="R74" s="59"/>
      <c r="S74" s="59"/>
      <c r="T74" s="59"/>
    </row>
    <row r="75" spans="2:25" ht="12" customHeight="1" x14ac:dyDescent="0.45">
      <c r="B75" s="186"/>
      <c r="C75" s="59"/>
      <c r="D75" s="168"/>
      <c r="E75" s="187"/>
      <c r="F75" s="59"/>
      <c r="G75" s="59"/>
      <c r="H75" s="59"/>
      <c r="I75" s="59"/>
      <c r="J75" s="59"/>
      <c r="K75" s="59"/>
      <c r="L75" s="59"/>
      <c r="M75" s="59"/>
      <c r="N75" s="59"/>
      <c r="O75" s="59"/>
      <c r="P75" s="59"/>
      <c r="Q75" s="59"/>
      <c r="R75" s="59"/>
      <c r="S75" s="59"/>
      <c r="T75" s="59"/>
    </row>
    <row r="76" spans="2:25" ht="26.65" x14ac:dyDescent="0.75">
      <c r="B76" s="125" t="s">
        <v>56</v>
      </c>
      <c r="W76" s="126" t="s">
        <v>16</v>
      </c>
      <c r="X76" s="69"/>
    </row>
    <row r="77" spans="2:25" ht="18" customHeight="1" x14ac:dyDescent="0.55000000000000004">
      <c r="C77" s="127" t="s">
        <v>1439</v>
      </c>
      <c r="D77" s="77"/>
      <c r="E77" s="77"/>
      <c r="F77" s="77"/>
      <c r="G77" s="77"/>
      <c r="H77" s="77"/>
      <c r="I77" s="77"/>
      <c r="J77" s="77"/>
      <c r="K77" s="77"/>
      <c r="L77" s="77"/>
      <c r="M77" s="77"/>
      <c r="N77" s="77"/>
      <c r="O77" s="77"/>
      <c r="P77" s="77"/>
      <c r="Q77" s="77"/>
      <c r="R77" s="77"/>
      <c r="W77" s="128"/>
      <c r="X77" s="69"/>
    </row>
    <row r="78" spans="2:25" ht="21" customHeight="1" x14ac:dyDescent="0.55000000000000004">
      <c r="C78" s="121"/>
      <c r="D78" s="129" t="s">
        <v>17</v>
      </c>
      <c r="E78" s="130"/>
      <c r="F78" s="77"/>
      <c r="G78" s="77"/>
      <c r="H78" s="77"/>
      <c r="I78" s="77"/>
      <c r="J78" s="77"/>
      <c r="K78" s="77"/>
      <c r="L78" s="77"/>
      <c r="M78" s="77"/>
      <c r="N78" s="77"/>
      <c r="O78" s="77"/>
      <c r="P78" s="77"/>
      <c r="Q78" s="77"/>
      <c r="R78" s="77"/>
      <c r="S78" s="31" t="s">
        <v>80</v>
      </c>
      <c r="T78" s="188"/>
      <c r="U78" s="2" t="s">
        <v>81</v>
      </c>
      <c r="W78" s="128" t="s">
        <v>355</v>
      </c>
      <c r="X78" s="69"/>
    </row>
    <row r="79" spans="2:25" ht="21" customHeight="1" x14ac:dyDescent="0.45">
      <c r="C79" s="121"/>
      <c r="D79" s="129" t="s">
        <v>70</v>
      </c>
      <c r="E79" s="132"/>
      <c r="F79" s="133"/>
      <c r="G79" s="133"/>
      <c r="H79" s="133"/>
      <c r="I79" s="133"/>
      <c r="J79" s="133"/>
      <c r="K79" s="133"/>
      <c r="L79" s="133"/>
      <c r="M79" s="133"/>
      <c r="N79" s="133"/>
      <c r="O79" s="133"/>
      <c r="P79" s="133"/>
      <c r="Q79" s="133"/>
      <c r="R79" s="133"/>
      <c r="S79" s="31" t="s">
        <v>80</v>
      </c>
      <c r="T79" s="188"/>
      <c r="U79" s="2" t="s">
        <v>81</v>
      </c>
      <c r="V79" s="70" t="s">
        <v>82</v>
      </c>
      <c r="W79" s="128" t="s">
        <v>355</v>
      </c>
      <c r="X79" s="69"/>
    </row>
    <row r="80" spans="2:25" ht="16.5" customHeight="1" x14ac:dyDescent="0.45">
      <c r="C80" s="121"/>
      <c r="D80" s="134"/>
      <c r="E80" s="135" t="s">
        <v>71</v>
      </c>
      <c r="F80" s="133"/>
      <c r="G80" s="133"/>
      <c r="H80" s="133"/>
      <c r="I80" s="133"/>
      <c r="J80" s="133"/>
      <c r="K80" s="133"/>
      <c r="L80" s="133"/>
      <c r="M80" s="133"/>
      <c r="N80" s="133"/>
      <c r="O80" s="133"/>
      <c r="P80" s="133"/>
      <c r="Q80" s="133"/>
      <c r="R80" s="133"/>
      <c r="S80" s="31"/>
      <c r="T80" s="136"/>
      <c r="W80" s="69"/>
      <c r="X80" s="69"/>
    </row>
    <row r="81" spans="2:25" ht="21" customHeight="1" x14ac:dyDescent="0.55000000000000004">
      <c r="C81" s="121"/>
      <c r="D81" s="129" t="s">
        <v>21</v>
      </c>
      <c r="E81" s="130"/>
      <c r="F81" s="77"/>
      <c r="G81" s="77"/>
      <c r="H81" s="77"/>
      <c r="I81" s="77"/>
      <c r="J81" s="77"/>
      <c r="K81" s="77"/>
      <c r="L81" s="77"/>
      <c r="M81" s="77"/>
      <c r="N81" s="77"/>
      <c r="O81" s="77"/>
      <c r="P81" s="77"/>
      <c r="Q81" s="77"/>
      <c r="R81" s="77"/>
      <c r="S81" s="31" t="s">
        <v>80</v>
      </c>
      <c r="T81" s="188"/>
      <c r="U81" s="2" t="s">
        <v>81</v>
      </c>
      <c r="V81" s="70" t="s">
        <v>82</v>
      </c>
      <c r="W81" s="128" t="s">
        <v>355</v>
      </c>
      <c r="X81" s="69"/>
    </row>
    <row r="82" spans="2:25" ht="21" customHeight="1" x14ac:dyDescent="0.55000000000000004">
      <c r="C82" s="121"/>
      <c r="D82" s="129" t="s">
        <v>22</v>
      </c>
      <c r="E82" s="130"/>
      <c r="F82" s="77"/>
      <c r="G82" s="77"/>
      <c r="H82" s="77"/>
      <c r="I82" s="77"/>
      <c r="J82" s="77"/>
      <c r="K82" s="77"/>
      <c r="L82" s="77"/>
      <c r="M82" s="77"/>
      <c r="N82" s="77"/>
      <c r="O82" s="77"/>
      <c r="P82" s="77"/>
      <c r="Q82" s="77"/>
      <c r="R82" s="77"/>
      <c r="S82" s="31" t="s">
        <v>83</v>
      </c>
      <c r="T82" s="188"/>
      <c r="U82" s="2" t="s">
        <v>84</v>
      </c>
      <c r="V82" s="70" t="s">
        <v>85</v>
      </c>
      <c r="W82" s="128" t="s">
        <v>355</v>
      </c>
      <c r="X82" s="69"/>
    </row>
    <row r="83" spans="2:25" ht="21" customHeight="1" x14ac:dyDescent="0.55000000000000004">
      <c r="C83" s="121"/>
      <c r="D83" s="129" t="s">
        <v>67</v>
      </c>
      <c r="E83" s="130"/>
      <c r="F83" s="77"/>
      <c r="G83" s="77"/>
      <c r="H83" s="77"/>
      <c r="I83" s="77"/>
      <c r="J83" s="77"/>
      <c r="K83" s="77"/>
      <c r="L83" s="77"/>
      <c r="M83" s="77"/>
      <c r="N83" s="77"/>
      <c r="O83" s="77"/>
      <c r="P83" s="77"/>
      <c r="Q83" s="77"/>
      <c r="R83" s="77"/>
      <c r="S83" s="31" t="s">
        <v>86</v>
      </c>
      <c r="T83" s="188"/>
      <c r="U83" s="2" t="s">
        <v>87</v>
      </c>
      <c r="V83" s="70" t="s">
        <v>88</v>
      </c>
      <c r="W83" s="128" t="s">
        <v>355</v>
      </c>
      <c r="X83" s="69"/>
    </row>
    <row r="84" spans="2:25" ht="18" customHeight="1" x14ac:dyDescent="0.55000000000000004">
      <c r="C84" s="137" t="s">
        <v>655</v>
      </c>
      <c r="D84" s="121"/>
      <c r="E84" s="77"/>
      <c r="F84" s="77"/>
      <c r="G84" s="77"/>
      <c r="H84" s="77"/>
      <c r="I84" s="77"/>
      <c r="J84" s="77"/>
      <c r="K84" s="77"/>
      <c r="L84" s="77"/>
      <c r="M84" s="77"/>
      <c r="N84" s="77"/>
      <c r="O84" s="77"/>
      <c r="P84" s="77"/>
      <c r="Q84" s="77"/>
      <c r="R84" s="77"/>
      <c r="T84" s="138"/>
      <c r="W84" s="69"/>
      <c r="X84" s="69"/>
    </row>
    <row r="85" spans="2:25" ht="21" customHeight="1" x14ac:dyDescent="0.55000000000000004">
      <c r="C85" s="121"/>
      <c r="D85" s="129" t="s">
        <v>23</v>
      </c>
      <c r="E85" s="130"/>
      <c r="F85" s="77"/>
      <c r="G85" s="77"/>
      <c r="H85" s="77"/>
      <c r="I85" s="77"/>
      <c r="J85" s="77"/>
      <c r="K85" s="77"/>
      <c r="L85" s="77"/>
      <c r="M85" s="77"/>
      <c r="N85" s="77"/>
      <c r="O85" s="77"/>
      <c r="P85" s="77"/>
      <c r="Q85" s="77"/>
      <c r="R85" s="77"/>
      <c r="S85" s="31"/>
      <c r="T85" s="138"/>
      <c r="W85" s="69"/>
      <c r="X85" s="69"/>
    </row>
    <row r="86" spans="2:25" ht="21" customHeight="1" x14ac:dyDescent="0.55000000000000004">
      <c r="C86" s="121"/>
      <c r="D86" s="129" t="s">
        <v>24</v>
      </c>
      <c r="E86" s="130"/>
      <c r="F86" s="77"/>
      <c r="G86" s="77"/>
      <c r="H86" s="77"/>
      <c r="I86" s="77"/>
      <c r="J86" s="77"/>
      <c r="K86" s="77"/>
      <c r="L86" s="77"/>
      <c r="M86" s="77"/>
      <c r="N86" s="77"/>
      <c r="O86" s="77"/>
      <c r="P86" s="77"/>
      <c r="Q86" s="77"/>
      <c r="R86" s="77"/>
      <c r="S86" s="31" t="s">
        <v>18</v>
      </c>
      <c r="T86" s="188"/>
      <c r="U86" s="2" t="s">
        <v>19</v>
      </c>
      <c r="W86" s="128" t="s">
        <v>25</v>
      </c>
      <c r="X86" s="69"/>
    </row>
    <row r="87" spans="2:25" ht="21" customHeight="1" x14ac:dyDescent="0.55000000000000004">
      <c r="C87" s="121"/>
      <c r="D87" s="129" t="s">
        <v>26</v>
      </c>
      <c r="E87" s="130"/>
      <c r="F87" s="77"/>
      <c r="G87" s="77"/>
      <c r="H87" s="77"/>
      <c r="I87" s="77"/>
      <c r="J87" s="77"/>
      <c r="K87" s="77"/>
      <c r="L87" s="77"/>
      <c r="M87" s="77"/>
      <c r="N87" s="77"/>
      <c r="O87" s="77"/>
      <c r="P87" s="77"/>
      <c r="Q87" s="77"/>
      <c r="R87" s="77"/>
      <c r="S87" s="31" t="s">
        <v>18</v>
      </c>
      <c r="T87" s="188"/>
      <c r="U87" s="2" t="s">
        <v>19</v>
      </c>
      <c r="V87" s="70" t="s">
        <v>20</v>
      </c>
      <c r="W87" s="128" t="s">
        <v>25</v>
      </c>
      <c r="X87" s="69"/>
    </row>
    <row r="88" spans="2:25" ht="21" customHeight="1" x14ac:dyDescent="0.55000000000000004">
      <c r="C88" s="189"/>
      <c r="D88" s="190" t="s">
        <v>27</v>
      </c>
      <c r="E88" s="191"/>
      <c r="F88" s="161"/>
      <c r="G88" s="161"/>
      <c r="H88" s="161"/>
      <c r="I88" s="161"/>
      <c r="J88" s="161"/>
      <c r="K88" s="161"/>
      <c r="L88" s="161"/>
      <c r="M88" s="161"/>
      <c r="N88" s="161"/>
      <c r="O88" s="161"/>
      <c r="P88" s="161"/>
      <c r="Q88" s="161"/>
      <c r="R88" s="77"/>
      <c r="S88" s="31" t="s">
        <v>18</v>
      </c>
      <c r="T88" s="188"/>
      <c r="U88" s="2" t="s">
        <v>19</v>
      </c>
      <c r="V88" s="70" t="s">
        <v>20</v>
      </c>
      <c r="W88" s="128" t="s">
        <v>25</v>
      </c>
      <c r="X88" s="69"/>
    </row>
    <row r="89" spans="2:25" ht="21" customHeight="1" x14ac:dyDescent="0.55000000000000004">
      <c r="C89" s="189"/>
      <c r="D89" s="190" t="s">
        <v>68</v>
      </c>
      <c r="E89" s="191"/>
      <c r="F89" s="161"/>
      <c r="G89" s="161"/>
      <c r="H89" s="161"/>
      <c r="I89" s="161"/>
      <c r="J89" s="161"/>
      <c r="K89" s="161"/>
      <c r="L89" s="161"/>
      <c r="M89" s="161"/>
      <c r="N89" s="161"/>
      <c r="O89" s="161"/>
      <c r="P89" s="161"/>
      <c r="Q89" s="161"/>
      <c r="R89" s="77"/>
      <c r="S89" s="31" t="s">
        <v>89</v>
      </c>
      <c r="T89" s="188"/>
      <c r="U89" s="2" t="s">
        <v>90</v>
      </c>
      <c r="V89" s="70" t="s">
        <v>91</v>
      </c>
      <c r="W89" s="128" t="s">
        <v>25</v>
      </c>
      <c r="X89" s="69"/>
    </row>
    <row r="90" spans="2:25" ht="21" customHeight="1" x14ac:dyDescent="0.55000000000000004">
      <c r="C90" s="189"/>
      <c r="D90" s="190" t="s">
        <v>28</v>
      </c>
      <c r="E90" s="191"/>
      <c r="F90" s="161"/>
      <c r="G90" s="161"/>
      <c r="H90" s="161"/>
      <c r="I90" s="161"/>
      <c r="J90" s="161"/>
      <c r="K90" s="161"/>
      <c r="L90" s="161"/>
      <c r="M90" s="161"/>
      <c r="N90" s="161"/>
      <c r="O90" s="161"/>
      <c r="P90" s="161"/>
      <c r="Q90" s="161"/>
      <c r="R90" s="77"/>
      <c r="S90" s="31" t="s">
        <v>80</v>
      </c>
      <c r="T90" s="188"/>
      <c r="U90" s="2" t="s">
        <v>81</v>
      </c>
      <c r="V90" s="70" t="s">
        <v>82</v>
      </c>
      <c r="W90" s="128" t="s">
        <v>25</v>
      </c>
      <c r="X90" s="69"/>
    </row>
    <row r="91" spans="2:25" ht="21" customHeight="1" x14ac:dyDescent="0.55000000000000004">
      <c r="C91" s="189"/>
      <c r="D91" s="190" t="s">
        <v>29</v>
      </c>
      <c r="E91" s="191"/>
      <c r="F91" s="161"/>
      <c r="G91" s="161"/>
      <c r="H91" s="161"/>
      <c r="I91" s="161"/>
      <c r="J91" s="161"/>
      <c r="K91" s="161"/>
      <c r="L91" s="161"/>
      <c r="M91" s="161"/>
      <c r="N91" s="161"/>
      <c r="O91" s="161"/>
      <c r="P91" s="161"/>
      <c r="Q91" s="161"/>
      <c r="R91" s="77"/>
      <c r="S91" s="31" t="s">
        <v>92</v>
      </c>
      <c r="T91" s="188"/>
      <c r="U91" s="2" t="s">
        <v>93</v>
      </c>
      <c r="V91" s="70" t="s">
        <v>94</v>
      </c>
      <c r="W91" s="128" t="s">
        <v>25</v>
      </c>
      <c r="X91" s="69"/>
    </row>
    <row r="92" spans="2:25" ht="21" customHeight="1" x14ac:dyDescent="0.55000000000000004">
      <c r="C92" s="189"/>
      <c r="D92" s="190" t="s">
        <v>30</v>
      </c>
      <c r="E92" s="191"/>
      <c r="F92" s="161"/>
      <c r="G92" s="161"/>
      <c r="H92" s="161"/>
      <c r="I92" s="161"/>
      <c r="J92" s="161"/>
      <c r="K92" s="161"/>
      <c r="L92" s="161"/>
      <c r="M92" s="161"/>
      <c r="N92" s="161"/>
      <c r="O92" s="161"/>
      <c r="P92" s="161"/>
      <c r="Q92" s="161"/>
      <c r="R92" s="77"/>
      <c r="S92" s="31" t="s">
        <v>95</v>
      </c>
      <c r="T92" s="188"/>
      <c r="U92" s="2" t="s">
        <v>96</v>
      </c>
      <c r="V92" s="70" t="s">
        <v>97</v>
      </c>
      <c r="W92" s="128" t="s">
        <v>25</v>
      </c>
      <c r="X92" s="69"/>
    </row>
    <row r="93" spans="2:25" ht="21" customHeight="1" thickBot="1" x14ac:dyDescent="0.6">
      <c r="C93" s="189"/>
      <c r="D93" s="190" t="s">
        <v>31</v>
      </c>
      <c r="E93" s="191"/>
      <c r="F93" s="161"/>
      <c r="G93" s="161"/>
      <c r="H93" s="161"/>
      <c r="I93" s="161"/>
      <c r="J93" s="161"/>
      <c r="K93" s="161"/>
      <c r="L93" s="161"/>
      <c r="M93" s="161"/>
      <c r="N93" s="161"/>
      <c r="O93" s="161"/>
      <c r="P93" s="161"/>
      <c r="Q93" s="161"/>
      <c r="R93" s="77"/>
      <c r="S93" s="31" t="s">
        <v>95</v>
      </c>
      <c r="T93" s="188"/>
      <c r="U93" s="2" t="s">
        <v>96</v>
      </c>
      <c r="V93" s="70" t="s">
        <v>97</v>
      </c>
      <c r="W93" s="128" t="s">
        <v>25</v>
      </c>
      <c r="X93" s="69"/>
    </row>
    <row r="94" spans="2:25" ht="18" customHeight="1" thickBot="1" x14ac:dyDescent="0.6">
      <c r="N94" s="354" t="s">
        <v>32</v>
      </c>
      <c r="O94" s="355"/>
      <c r="P94" s="355"/>
      <c r="Q94" s="355"/>
      <c r="R94" s="355"/>
      <c r="S94" s="356"/>
      <c r="T94" s="192">
        <f>SUM(T78:T93)</f>
        <v>0</v>
      </c>
      <c r="U94" s="140" t="s">
        <v>352</v>
      </c>
      <c r="W94" s="69"/>
      <c r="X94" s="69"/>
      <c r="Y94" s="58"/>
    </row>
    <row r="95" spans="2:25" s="58" customFormat="1" ht="18" customHeight="1" x14ac:dyDescent="0.55000000000000004">
      <c r="N95" s="193"/>
      <c r="O95" s="194"/>
      <c r="P95" s="194"/>
      <c r="Q95" s="194"/>
      <c r="R95" s="194"/>
      <c r="S95" s="194"/>
      <c r="T95" s="193"/>
      <c r="U95" s="195"/>
      <c r="V95" s="196"/>
      <c r="W95" s="141"/>
      <c r="X95" s="141"/>
      <c r="Y95" s="2"/>
    </row>
    <row r="96" spans="2:25" ht="26.65" x14ac:dyDescent="0.75">
      <c r="B96" s="125" t="s">
        <v>57</v>
      </c>
      <c r="W96" s="69"/>
      <c r="X96" s="69"/>
    </row>
    <row r="97" spans="2:24" ht="21" customHeight="1" x14ac:dyDescent="0.55000000000000004">
      <c r="C97" s="57"/>
      <c r="D97" s="191" t="s">
        <v>1225</v>
      </c>
      <c r="E97" s="191"/>
      <c r="F97" s="161"/>
      <c r="G97" s="161"/>
      <c r="H97" s="161"/>
      <c r="I97" s="364" t="s">
        <v>33</v>
      </c>
      <c r="J97" s="364"/>
      <c r="K97" s="369"/>
      <c r="L97" s="369"/>
      <c r="M97" s="369"/>
      <c r="N97" s="369"/>
      <c r="O97" s="197" t="s">
        <v>98</v>
      </c>
      <c r="P97" s="143"/>
      <c r="Q97" s="159" t="s">
        <v>34</v>
      </c>
      <c r="R97" s="77"/>
      <c r="S97" s="31" t="s">
        <v>92</v>
      </c>
      <c r="T97" s="198">
        <f>P97*(-10)</f>
        <v>0</v>
      </c>
      <c r="U97" s="2" t="s">
        <v>19</v>
      </c>
      <c r="W97" s="128" t="s">
        <v>35</v>
      </c>
      <c r="X97" s="69"/>
    </row>
    <row r="98" spans="2:24" ht="21" customHeight="1" x14ac:dyDescent="0.55000000000000004">
      <c r="C98" s="57"/>
      <c r="D98" s="191" t="s">
        <v>1224</v>
      </c>
      <c r="E98" s="191"/>
      <c r="F98" s="161"/>
      <c r="G98" s="161"/>
      <c r="H98" s="161"/>
      <c r="I98" s="364" t="s">
        <v>36</v>
      </c>
      <c r="J98" s="364"/>
      <c r="K98" s="369"/>
      <c r="L98" s="369"/>
      <c r="M98" s="369"/>
      <c r="N98" s="369"/>
      <c r="O98" s="197" t="s">
        <v>98</v>
      </c>
      <c r="P98" s="143"/>
      <c r="Q98" s="159" t="s">
        <v>34</v>
      </c>
      <c r="R98" s="77"/>
      <c r="S98" s="31" t="s">
        <v>92</v>
      </c>
      <c r="T98" s="198">
        <f>P98*(-20)</f>
        <v>0</v>
      </c>
      <c r="U98" s="194" t="s">
        <v>19</v>
      </c>
      <c r="W98" s="128" t="s">
        <v>37</v>
      </c>
      <c r="X98" s="69"/>
    </row>
    <row r="99" spans="2:24" ht="21" customHeight="1" x14ac:dyDescent="0.55000000000000004">
      <c r="C99" s="57"/>
      <c r="D99" s="191" t="s">
        <v>38</v>
      </c>
      <c r="E99" s="191"/>
      <c r="F99" s="161"/>
      <c r="G99" s="161"/>
      <c r="H99" s="161"/>
      <c r="I99" s="161"/>
      <c r="J99" s="161"/>
      <c r="K99" s="161"/>
      <c r="L99" s="161"/>
      <c r="M99" s="161"/>
      <c r="N99" s="161"/>
      <c r="O99" s="161"/>
      <c r="P99" s="199"/>
      <c r="Q99" s="199"/>
      <c r="R99" s="159"/>
      <c r="S99" s="31" t="s">
        <v>99</v>
      </c>
      <c r="T99" s="131"/>
      <c r="U99" s="2" t="s">
        <v>19</v>
      </c>
      <c r="W99" s="128" t="s">
        <v>353</v>
      </c>
      <c r="X99" s="69"/>
    </row>
    <row r="100" spans="2:24" ht="21" customHeight="1" x14ac:dyDescent="0.55000000000000004">
      <c r="C100" s="57"/>
      <c r="D100" s="191" t="s">
        <v>39</v>
      </c>
      <c r="E100" s="191"/>
      <c r="F100" s="161"/>
      <c r="G100" s="161"/>
      <c r="H100" s="161"/>
      <c r="I100" s="161"/>
      <c r="J100" s="161"/>
      <c r="K100" s="161"/>
      <c r="L100" s="161"/>
      <c r="M100" s="161"/>
      <c r="N100" s="161"/>
      <c r="O100" s="161"/>
      <c r="P100" s="199"/>
      <c r="Q100" s="199"/>
      <c r="R100" s="159"/>
      <c r="S100" s="31" t="s">
        <v>99</v>
      </c>
      <c r="T100" s="131"/>
      <c r="U100" s="2" t="s">
        <v>19</v>
      </c>
      <c r="V100" s="70" t="s">
        <v>20</v>
      </c>
      <c r="W100" s="128" t="s">
        <v>353</v>
      </c>
      <c r="X100" s="69"/>
    </row>
    <row r="101" spans="2:24" ht="21" customHeight="1" x14ac:dyDescent="0.55000000000000004">
      <c r="C101" s="57"/>
      <c r="D101" s="191" t="s">
        <v>40</v>
      </c>
      <c r="E101" s="191"/>
      <c r="F101" s="161"/>
      <c r="G101" s="161"/>
      <c r="H101" s="161"/>
      <c r="I101" s="161"/>
      <c r="J101" s="161"/>
      <c r="K101" s="161"/>
      <c r="L101" s="161"/>
      <c r="M101" s="161"/>
      <c r="N101" s="161"/>
      <c r="O101" s="161"/>
      <c r="P101" s="199"/>
      <c r="Q101" s="199"/>
      <c r="R101" s="159"/>
      <c r="S101" s="31" t="s">
        <v>101</v>
      </c>
      <c r="T101" s="131"/>
      <c r="U101" s="2" t="s">
        <v>19</v>
      </c>
      <c r="V101" s="70" t="s">
        <v>20</v>
      </c>
      <c r="W101" s="128" t="s">
        <v>353</v>
      </c>
      <c r="X101" s="69"/>
    </row>
    <row r="102" spans="2:24" ht="21" customHeight="1" x14ac:dyDescent="0.55000000000000004">
      <c r="C102" s="57"/>
      <c r="D102" s="200" t="s">
        <v>41</v>
      </c>
      <c r="E102" s="200"/>
      <c r="F102" s="161"/>
      <c r="G102" s="161"/>
      <c r="H102" s="161"/>
      <c r="I102" s="161"/>
      <c r="J102" s="161"/>
      <c r="K102" s="161"/>
      <c r="L102" s="161"/>
      <c r="M102" s="161"/>
      <c r="N102" s="161"/>
      <c r="O102" s="161"/>
      <c r="P102" s="199"/>
      <c r="Q102" s="199"/>
      <c r="R102" s="159"/>
      <c r="S102" s="31" t="s">
        <v>101</v>
      </c>
      <c r="T102" s="131"/>
      <c r="U102" s="2" t="s">
        <v>19</v>
      </c>
      <c r="V102" s="70" t="s">
        <v>20</v>
      </c>
      <c r="W102" s="128" t="s">
        <v>353</v>
      </c>
      <c r="X102" s="69"/>
    </row>
    <row r="103" spans="2:24" ht="21" customHeight="1" x14ac:dyDescent="0.55000000000000004">
      <c r="C103" s="57"/>
      <c r="D103" s="200" t="s">
        <v>42</v>
      </c>
      <c r="E103" s="200"/>
      <c r="F103" s="161"/>
      <c r="G103" s="161"/>
      <c r="H103" s="161"/>
      <c r="I103" s="161"/>
      <c r="J103" s="161"/>
      <c r="K103" s="161"/>
      <c r="L103" s="161"/>
      <c r="M103" s="161"/>
      <c r="N103" s="161"/>
      <c r="O103" s="161"/>
      <c r="P103" s="199"/>
      <c r="Q103" s="199"/>
      <c r="R103" s="159"/>
      <c r="S103" s="31" t="s">
        <v>89</v>
      </c>
      <c r="T103" s="131"/>
      <c r="U103" s="2" t="s">
        <v>19</v>
      </c>
      <c r="V103" s="70" t="s">
        <v>20</v>
      </c>
      <c r="W103" s="128" t="s">
        <v>353</v>
      </c>
      <c r="X103" s="69"/>
    </row>
    <row r="104" spans="2:24" ht="21" customHeight="1" thickBot="1" x14ac:dyDescent="0.6">
      <c r="C104" s="57"/>
      <c r="D104" s="200" t="s">
        <v>43</v>
      </c>
      <c r="E104" s="200"/>
      <c r="F104" s="159"/>
      <c r="G104" s="365"/>
      <c r="H104" s="365"/>
      <c r="I104" s="365"/>
      <c r="J104" s="365"/>
      <c r="K104" s="365"/>
      <c r="L104" s="365"/>
      <c r="M104" s="365"/>
      <c r="N104" s="365"/>
      <c r="O104" s="365"/>
      <c r="P104" s="201" t="s">
        <v>104</v>
      </c>
      <c r="Q104" s="201"/>
      <c r="R104" s="159"/>
      <c r="S104" s="31" t="s">
        <v>95</v>
      </c>
      <c r="T104" s="131"/>
      <c r="U104" s="2" t="s">
        <v>19</v>
      </c>
      <c r="W104" s="128" t="s">
        <v>354</v>
      </c>
      <c r="X104" s="69"/>
    </row>
    <row r="105" spans="2:24" ht="18" customHeight="1" thickBot="1" x14ac:dyDescent="0.6">
      <c r="N105" s="366" t="s">
        <v>44</v>
      </c>
      <c r="O105" s="367"/>
      <c r="P105" s="367"/>
      <c r="Q105" s="367"/>
      <c r="R105" s="367"/>
      <c r="S105" s="368"/>
      <c r="T105" s="192">
        <f>100+SUM(T97:T104)</f>
        <v>100</v>
      </c>
      <c r="U105" s="140" t="s">
        <v>352</v>
      </c>
      <c r="W105" s="69"/>
      <c r="X105" s="69"/>
    </row>
    <row r="106" spans="2:24" ht="18" customHeight="1" x14ac:dyDescent="0.55000000000000004">
      <c r="N106" s="193"/>
      <c r="O106" s="194"/>
      <c r="P106" s="194"/>
      <c r="Q106" s="194"/>
      <c r="R106" s="194"/>
      <c r="S106" s="194"/>
      <c r="T106" s="193"/>
      <c r="U106" s="140"/>
      <c r="W106" s="69"/>
      <c r="X106" s="69"/>
    </row>
    <row r="107" spans="2:24" ht="24" customHeight="1" x14ac:dyDescent="0.75">
      <c r="B107" s="125" t="s">
        <v>58</v>
      </c>
      <c r="C107" s="202"/>
      <c r="E107" s="57"/>
      <c r="F107" s="57"/>
      <c r="G107" s="57"/>
      <c r="H107" s="57"/>
      <c r="I107" s="57"/>
      <c r="J107" s="57"/>
      <c r="K107" s="57"/>
      <c r="L107" s="57"/>
      <c r="M107" s="57"/>
      <c r="N107" s="57"/>
      <c r="O107" s="57"/>
      <c r="P107" s="57"/>
      <c r="Q107" s="57"/>
      <c r="R107" s="57"/>
      <c r="W107" s="69"/>
      <c r="X107" s="69"/>
    </row>
    <row r="108" spans="2:24" ht="20.25" customHeight="1" x14ac:dyDescent="0.55000000000000004">
      <c r="C108" s="57"/>
      <c r="D108" s="191" t="s">
        <v>1225</v>
      </c>
      <c r="E108" s="191"/>
      <c r="F108" s="161"/>
      <c r="G108" s="161"/>
      <c r="H108" s="161"/>
      <c r="I108" s="364" t="s">
        <v>33</v>
      </c>
      <c r="J108" s="364"/>
      <c r="K108" s="369"/>
      <c r="L108" s="369"/>
      <c r="M108" s="369"/>
      <c r="N108" s="369"/>
      <c r="O108" s="197" t="s">
        <v>105</v>
      </c>
      <c r="P108" s="143"/>
      <c r="Q108" s="159" t="s">
        <v>34</v>
      </c>
      <c r="R108" s="77"/>
      <c r="S108" s="31" t="s">
        <v>92</v>
      </c>
      <c r="T108" s="198">
        <f>P108*(-10)</f>
        <v>0</v>
      </c>
      <c r="U108" s="2" t="s">
        <v>93</v>
      </c>
      <c r="W108" s="128" t="s">
        <v>35</v>
      </c>
      <c r="X108" s="69"/>
    </row>
    <row r="109" spans="2:24" ht="20.25" customHeight="1" x14ac:dyDescent="0.55000000000000004">
      <c r="C109" s="57"/>
      <c r="D109" s="191" t="s">
        <v>1224</v>
      </c>
      <c r="E109" s="191"/>
      <c r="F109" s="161"/>
      <c r="G109" s="161"/>
      <c r="H109" s="161"/>
      <c r="I109" s="364" t="s">
        <v>36</v>
      </c>
      <c r="J109" s="364"/>
      <c r="K109" s="369"/>
      <c r="L109" s="369"/>
      <c r="M109" s="369"/>
      <c r="N109" s="369"/>
      <c r="O109" s="197" t="s">
        <v>98</v>
      </c>
      <c r="P109" s="143"/>
      <c r="Q109" s="159" t="s">
        <v>34</v>
      </c>
      <c r="R109" s="77"/>
      <c r="S109" s="31" t="s">
        <v>92</v>
      </c>
      <c r="T109" s="198">
        <f>P109*(-20)</f>
        <v>0</v>
      </c>
      <c r="U109" s="194" t="s">
        <v>93</v>
      </c>
      <c r="W109" s="128" t="s">
        <v>37</v>
      </c>
      <c r="X109" s="69"/>
    </row>
    <row r="110" spans="2:24" ht="20.25" customHeight="1" x14ac:dyDescent="0.55000000000000004">
      <c r="C110" s="57"/>
      <c r="D110" s="191" t="s">
        <v>38</v>
      </c>
      <c r="E110" s="191"/>
      <c r="F110" s="161"/>
      <c r="G110" s="161"/>
      <c r="H110" s="161"/>
      <c r="I110" s="161"/>
      <c r="J110" s="161"/>
      <c r="K110" s="161"/>
      <c r="L110" s="161"/>
      <c r="M110" s="161"/>
      <c r="N110" s="161"/>
      <c r="O110" s="161"/>
      <c r="P110" s="199"/>
      <c r="Q110" s="199"/>
      <c r="R110" s="159"/>
      <c r="S110" s="31" t="s">
        <v>99</v>
      </c>
      <c r="T110" s="131"/>
      <c r="U110" s="2" t="s">
        <v>100</v>
      </c>
      <c r="W110" s="128" t="s">
        <v>353</v>
      </c>
      <c r="X110" s="69"/>
    </row>
    <row r="111" spans="2:24" ht="20.25" customHeight="1" x14ac:dyDescent="0.55000000000000004">
      <c r="C111" s="57"/>
      <c r="D111" s="191" t="s">
        <v>39</v>
      </c>
      <c r="E111" s="191"/>
      <c r="F111" s="161"/>
      <c r="G111" s="161"/>
      <c r="H111" s="161"/>
      <c r="I111" s="161"/>
      <c r="J111" s="161"/>
      <c r="K111" s="161"/>
      <c r="L111" s="161"/>
      <c r="M111" s="161"/>
      <c r="N111" s="161"/>
      <c r="O111" s="161"/>
      <c r="P111" s="199"/>
      <c r="Q111" s="199"/>
      <c r="R111" s="159"/>
      <c r="S111" s="31" t="s">
        <v>106</v>
      </c>
      <c r="T111" s="131"/>
      <c r="U111" s="2" t="s">
        <v>107</v>
      </c>
      <c r="V111" s="70" t="s">
        <v>108</v>
      </c>
      <c r="W111" s="128" t="s">
        <v>353</v>
      </c>
      <c r="X111" s="69"/>
    </row>
    <row r="112" spans="2:24" ht="20.25" customHeight="1" x14ac:dyDescent="0.55000000000000004">
      <c r="C112" s="57"/>
      <c r="D112" s="191" t="s">
        <v>40</v>
      </c>
      <c r="E112" s="191"/>
      <c r="F112" s="161"/>
      <c r="G112" s="161"/>
      <c r="H112" s="161"/>
      <c r="I112" s="161"/>
      <c r="J112" s="161"/>
      <c r="K112" s="161"/>
      <c r="L112" s="161"/>
      <c r="M112" s="161"/>
      <c r="N112" s="161"/>
      <c r="O112" s="161"/>
      <c r="P112" s="199"/>
      <c r="Q112" s="199"/>
      <c r="R112" s="159"/>
      <c r="S112" s="31" t="s">
        <v>101</v>
      </c>
      <c r="T112" s="131"/>
      <c r="U112" s="2" t="s">
        <v>102</v>
      </c>
      <c r="V112" s="70" t="s">
        <v>103</v>
      </c>
      <c r="W112" s="128" t="s">
        <v>353</v>
      </c>
      <c r="X112" s="69"/>
    </row>
    <row r="113" spans="2:25" ht="20.25" customHeight="1" x14ac:dyDescent="0.55000000000000004">
      <c r="C113" s="57"/>
      <c r="D113" s="200" t="s">
        <v>41</v>
      </c>
      <c r="E113" s="200"/>
      <c r="F113" s="161"/>
      <c r="G113" s="161"/>
      <c r="H113" s="161"/>
      <c r="I113" s="161"/>
      <c r="J113" s="161"/>
      <c r="K113" s="161"/>
      <c r="L113" s="161"/>
      <c r="M113" s="161"/>
      <c r="N113" s="161"/>
      <c r="O113" s="161"/>
      <c r="P113" s="199"/>
      <c r="Q113" s="199"/>
      <c r="R113" s="159"/>
      <c r="S113" s="31" t="s">
        <v>101</v>
      </c>
      <c r="T113" s="131"/>
      <c r="U113" s="2" t="s">
        <v>102</v>
      </c>
      <c r="V113" s="70" t="s">
        <v>103</v>
      </c>
      <c r="W113" s="128" t="s">
        <v>353</v>
      </c>
      <c r="X113" s="69"/>
    </row>
    <row r="114" spans="2:25" ht="20.25" customHeight="1" x14ac:dyDescent="0.55000000000000004">
      <c r="C114" s="57"/>
      <c r="D114" s="200" t="s">
        <v>42</v>
      </c>
      <c r="E114" s="200"/>
      <c r="F114" s="161"/>
      <c r="G114" s="161"/>
      <c r="H114" s="161"/>
      <c r="I114" s="161"/>
      <c r="J114" s="161"/>
      <c r="K114" s="161"/>
      <c r="L114" s="161"/>
      <c r="M114" s="161"/>
      <c r="N114" s="161"/>
      <c r="O114" s="161"/>
      <c r="P114" s="199"/>
      <c r="Q114" s="199"/>
      <c r="R114" s="159"/>
      <c r="S114" s="31" t="s">
        <v>89</v>
      </c>
      <c r="T114" s="131"/>
      <c r="U114" s="2" t="s">
        <v>90</v>
      </c>
      <c r="V114" s="70" t="s">
        <v>91</v>
      </c>
      <c r="W114" s="128" t="s">
        <v>353</v>
      </c>
      <c r="X114" s="69"/>
    </row>
    <row r="115" spans="2:25" ht="20.25" customHeight="1" thickBot="1" x14ac:dyDescent="0.6">
      <c r="C115" s="57"/>
      <c r="D115" s="200" t="s">
        <v>43</v>
      </c>
      <c r="E115" s="200"/>
      <c r="F115" s="159"/>
      <c r="G115" s="365"/>
      <c r="H115" s="365"/>
      <c r="I115" s="365"/>
      <c r="J115" s="365"/>
      <c r="K115" s="365"/>
      <c r="L115" s="365"/>
      <c r="M115" s="365"/>
      <c r="N115" s="365"/>
      <c r="O115" s="365"/>
      <c r="P115" s="201" t="s">
        <v>104</v>
      </c>
      <c r="Q115" s="201"/>
      <c r="R115" s="159"/>
      <c r="S115" s="31" t="s">
        <v>95</v>
      </c>
      <c r="T115" s="131"/>
      <c r="U115" s="2" t="s">
        <v>96</v>
      </c>
      <c r="W115" s="128" t="s">
        <v>354</v>
      </c>
      <c r="X115" s="69"/>
    </row>
    <row r="116" spans="2:25" ht="18" customHeight="1" thickBot="1" x14ac:dyDescent="0.6">
      <c r="N116" s="366" t="s">
        <v>59</v>
      </c>
      <c r="O116" s="367"/>
      <c r="P116" s="367"/>
      <c r="Q116" s="367"/>
      <c r="R116" s="367"/>
      <c r="S116" s="368"/>
      <c r="T116" s="192">
        <f>100+SUM(T108:T115)</f>
        <v>100</v>
      </c>
      <c r="U116" s="140" t="s">
        <v>352</v>
      </c>
      <c r="W116" s="69"/>
      <c r="X116" s="69"/>
      <c r="Y116" s="57"/>
    </row>
    <row r="117" spans="2:25" s="57" customFormat="1" ht="18" customHeight="1" x14ac:dyDescent="0.55000000000000004">
      <c r="N117" s="184"/>
      <c r="O117" s="184"/>
      <c r="P117" s="184"/>
      <c r="Q117" s="184"/>
      <c r="R117" s="184"/>
      <c r="S117" s="184"/>
      <c r="T117" s="184"/>
      <c r="V117" s="185"/>
      <c r="W117" s="123"/>
      <c r="X117" s="123"/>
    </row>
    <row r="118" spans="2:25" s="57" customFormat="1" ht="18" customHeight="1" x14ac:dyDescent="0.55000000000000004">
      <c r="N118" s="184"/>
      <c r="O118" s="184"/>
      <c r="P118" s="184"/>
      <c r="Q118" s="184"/>
      <c r="R118" s="184"/>
      <c r="S118" s="184"/>
      <c r="T118" s="184"/>
      <c r="V118" s="185"/>
      <c r="W118" s="123"/>
      <c r="X118" s="123"/>
      <c r="Y118" s="2"/>
    </row>
    <row r="119" spans="2:25" ht="26.65" x14ac:dyDescent="0.75">
      <c r="B119" s="125" t="s">
        <v>60</v>
      </c>
      <c r="W119" s="69"/>
      <c r="X119" s="69"/>
      <c r="Y119" s="57"/>
    </row>
    <row r="120" spans="2:25" s="57" customFormat="1" ht="18" customHeight="1" x14ac:dyDescent="0.7">
      <c r="N120" s="184"/>
      <c r="O120" s="184"/>
      <c r="P120" s="203"/>
      <c r="Q120" s="193"/>
      <c r="R120" s="204" t="s">
        <v>109</v>
      </c>
      <c r="S120" s="205"/>
      <c r="T120" s="206" t="s">
        <v>110</v>
      </c>
      <c r="U120" s="194"/>
      <c r="V120" s="207"/>
      <c r="W120" s="123"/>
      <c r="X120" s="123"/>
    </row>
    <row r="121" spans="2:25" s="57" customFormat="1" ht="20.25" customHeight="1" x14ac:dyDescent="0.55000000000000004">
      <c r="D121" s="190" t="s">
        <v>63</v>
      </c>
      <c r="E121" s="190"/>
      <c r="F121" s="161"/>
      <c r="G121" s="161"/>
      <c r="H121" s="161"/>
      <c r="I121" s="161"/>
      <c r="J121" s="161"/>
      <c r="K121" s="161"/>
      <c r="L121" s="161"/>
      <c r="M121" s="161"/>
      <c r="N121" s="161"/>
      <c r="O121" s="161"/>
      <c r="P121" s="199"/>
      <c r="Q121" s="208" t="s">
        <v>80</v>
      </c>
      <c r="R121" s="209"/>
      <c r="S121" s="31"/>
      <c r="T121" s="209"/>
      <c r="U121" s="2" t="s">
        <v>81</v>
      </c>
      <c r="W121" s="128" t="s">
        <v>350</v>
      </c>
      <c r="X121" s="123"/>
    </row>
    <row r="122" spans="2:25" s="57" customFormat="1" ht="20.25" customHeight="1" x14ac:dyDescent="0.55000000000000004">
      <c r="D122" s="190" t="s">
        <v>64</v>
      </c>
      <c r="E122" s="190"/>
      <c r="F122" s="161"/>
      <c r="G122" s="161"/>
      <c r="H122" s="161"/>
      <c r="I122" s="161"/>
      <c r="J122" s="161"/>
      <c r="K122" s="161"/>
      <c r="L122" s="161"/>
      <c r="M122" s="161"/>
      <c r="N122" s="161"/>
      <c r="O122" s="161"/>
      <c r="P122" s="199"/>
      <c r="Q122" s="208" t="s">
        <v>95</v>
      </c>
      <c r="R122" s="209"/>
      <c r="S122" s="31"/>
      <c r="T122" s="209"/>
      <c r="U122" s="2" t="s">
        <v>96</v>
      </c>
      <c r="W122" s="128" t="s">
        <v>350</v>
      </c>
      <c r="X122" s="123"/>
    </row>
    <row r="123" spans="2:25" s="57" customFormat="1" ht="20.25" customHeight="1" x14ac:dyDescent="0.55000000000000004">
      <c r="D123" s="190" t="s">
        <v>65</v>
      </c>
      <c r="E123" s="190"/>
      <c r="F123" s="161"/>
      <c r="G123" s="161"/>
      <c r="H123" s="161"/>
      <c r="I123" s="161"/>
      <c r="J123" s="161"/>
      <c r="K123" s="161"/>
      <c r="L123" s="161"/>
      <c r="M123" s="161"/>
      <c r="N123" s="161"/>
      <c r="O123" s="161"/>
      <c r="P123" s="199"/>
      <c r="Q123" s="208" t="s">
        <v>101</v>
      </c>
      <c r="R123" s="209"/>
      <c r="S123" s="31"/>
      <c r="T123" s="209"/>
      <c r="U123" s="2" t="s">
        <v>102</v>
      </c>
      <c r="W123" s="128" t="s">
        <v>351</v>
      </c>
      <c r="X123" s="123"/>
    </row>
    <row r="124" spans="2:25" s="57" customFormat="1" ht="20.25" customHeight="1" x14ac:dyDescent="0.55000000000000004">
      <c r="D124" s="190" t="s">
        <v>73</v>
      </c>
      <c r="E124" s="190"/>
      <c r="F124" s="161"/>
      <c r="G124" s="161"/>
      <c r="H124" s="161"/>
      <c r="I124" s="161"/>
      <c r="J124" s="161"/>
      <c r="K124" s="161"/>
      <c r="L124" s="161"/>
      <c r="M124" s="161"/>
      <c r="N124" s="161"/>
      <c r="O124" s="161"/>
      <c r="P124" s="199"/>
      <c r="Q124" s="208" t="s">
        <v>112</v>
      </c>
      <c r="R124" s="209"/>
      <c r="S124" s="31"/>
      <c r="T124" s="209"/>
      <c r="U124" s="2" t="s">
        <v>113</v>
      </c>
      <c r="W124" s="128" t="s">
        <v>351</v>
      </c>
      <c r="X124" s="123"/>
    </row>
    <row r="125" spans="2:25" s="57" customFormat="1" ht="20.25" customHeight="1" x14ac:dyDescent="0.55000000000000004">
      <c r="D125" s="190" t="s">
        <v>66</v>
      </c>
      <c r="E125" s="190"/>
      <c r="F125" s="161"/>
      <c r="G125" s="161"/>
      <c r="H125" s="161"/>
      <c r="I125" s="161"/>
      <c r="J125" s="161"/>
      <c r="K125" s="161"/>
      <c r="L125" s="161"/>
      <c r="M125" s="161"/>
      <c r="N125" s="161"/>
      <c r="O125" s="161"/>
      <c r="P125" s="199"/>
      <c r="Q125" s="208" t="s">
        <v>114</v>
      </c>
      <c r="R125" s="209"/>
      <c r="S125" s="31"/>
      <c r="T125" s="209"/>
      <c r="U125" s="2" t="s">
        <v>115</v>
      </c>
      <c r="W125" s="128" t="s">
        <v>351</v>
      </c>
      <c r="X125" s="123"/>
    </row>
    <row r="126" spans="2:25" s="57" customFormat="1" ht="20.25" customHeight="1" x14ac:dyDescent="0.55000000000000004">
      <c r="D126" s="190" t="s">
        <v>72</v>
      </c>
      <c r="E126" s="190"/>
      <c r="F126" s="161"/>
      <c r="G126" s="161"/>
      <c r="H126" s="161"/>
      <c r="I126" s="161"/>
      <c r="J126" s="161"/>
      <c r="K126" s="161"/>
      <c r="L126" s="161"/>
      <c r="M126" s="161"/>
      <c r="N126" s="161"/>
      <c r="O126" s="161"/>
      <c r="P126" s="199"/>
      <c r="Q126" s="208" t="s">
        <v>18</v>
      </c>
      <c r="R126" s="209"/>
      <c r="S126" s="31"/>
      <c r="T126" s="209"/>
      <c r="U126" s="2" t="s">
        <v>19</v>
      </c>
      <c r="W126" s="128" t="s">
        <v>351</v>
      </c>
      <c r="X126" s="123"/>
    </row>
    <row r="127" spans="2:25" s="57" customFormat="1" ht="20.25" customHeight="1" x14ac:dyDescent="0.55000000000000004">
      <c r="D127" s="190" t="s">
        <v>348</v>
      </c>
      <c r="E127" s="190"/>
      <c r="F127" s="161"/>
      <c r="G127" s="161"/>
      <c r="H127" s="161"/>
      <c r="I127" s="161"/>
      <c r="J127" s="161"/>
      <c r="K127" s="161"/>
      <c r="L127" s="161"/>
      <c r="M127" s="161"/>
      <c r="N127" s="161"/>
      <c r="O127" s="161"/>
      <c r="P127" s="199"/>
    </row>
    <row r="128" spans="2:25" s="57" customFormat="1" ht="20.25" customHeight="1" thickBot="1" x14ac:dyDescent="0.6">
      <c r="D128" s="190" t="s">
        <v>349</v>
      </c>
      <c r="E128" s="190"/>
      <c r="F128" s="161"/>
      <c r="G128" s="161"/>
      <c r="H128" s="161"/>
      <c r="I128" s="161"/>
      <c r="J128" s="161"/>
      <c r="K128" s="161"/>
      <c r="L128" s="161"/>
      <c r="M128" s="161"/>
      <c r="N128" s="161"/>
      <c r="O128" s="161"/>
      <c r="P128" s="199"/>
      <c r="Q128" s="208" t="s">
        <v>18</v>
      </c>
      <c r="R128" s="209"/>
      <c r="S128" s="31"/>
      <c r="T128" s="209"/>
      <c r="U128" s="2" t="s">
        <v>19</v>
      </c>
      <c r="W128" s="128" t="s">
        <v>350</v>
      </c>
      <c r="X128" s="123"/>
    </row>
    <row r="129" spans="1:25" s="57" customFormat="1" ht="18" customHeight="1" thickBot="1" x14ac:dyDescent="0.6">
      <c r="C129" s="2"/>
      <c r="D129" s="2"/>
      <c r="E129" s="2"/>
      <c r="F129" s="2"/>
      <c r="G129" s="2"/>
      <c r="H129" s="2"/>
      <c r="I129" s="2"/>
      <c r="J129" s="2"/>
      <c r="K129" s="2"/>
      <c r="L129" s="2"/>
      <c r="M129" s="2"/>
      <c r="N129" s="363"/>
      <c r="O129" s="363"/>
      <c r="P129" s="363"/>
      <c r="Q129" s="363"/>
      <c r="R129" s="210">
        <f>SUM(R121:R128)</f>
        <v>0</v>
      </c>
      <c r="S129" s="211"/>
      <c r="T129" s="212">
        <f>SUM(T121:T128)</f>
        <v>0</v>
      </c>
      <c r="U129" s="140" t="s">
        <v>352</v>
      </c>
      <c r="V129" s="70"/>
      <c r="W129" s="123"/>
      <c r="X129" s="123"/>
    </row>
    <row r="130" spans="1:25" s="57" customFormat="1" ht="18" customHeight="1" thickBot="1" x14ac:dyDescent="0.6">
      <c r="N130" s="366" t="s">
        <v>45</v>
      </c>
      <c r="O130" s="381"/>
      <c r="P130" s="381"/>
      <c r="Q130" s="382"/>
      <c r="R130" s="383">
        <f>(R129+T129)/2</f>
        <v>0</v>
      </c>
      <c r="S130" s="384"/>
      <c r="T130" s="385"/>
      <c r="V130" s="185"/>
      <c r="W130" s="123"/>
      <c r="X130" s="123"/>
    </row>
    <row r="131" spans="1:25" s="57" customFormat="1" ht="18" customHeight="1" x14ac:dyDescent="0.55000000000000004">
      <c r="N131" s="184"/>
      <c r="O131" s="184"/>
      <c r="P131" s="184"/>
      <c r="Q131" s="184"/>
      <c r="R131" s="184"/>
      <c r="S131" s="184"/>
      <c r="T131" s="184"/>
      <c r="V131" s="185"/>
      <c r="W131" s="123"/>
      <c r="X131" s="123"/>
      <c r="Y131" s="2"/>
    </row>
    <row r="132" spans="1:25" ht="18" customHeight="1" x14ac:dyDescent="0.45">
      <c r="A132" s="213"/>
      <c r="B132" s="213"/>
      <c r="C132" s="214"/>
      <c r="D132" s="214"/>
      <c r="E132" s="214"/>
      <c r="F132" s="214"/>
      <c r="G132" s="213"/>
      <c r="H132" s="213"/>
      <c r="I132" s="213"/>
      <c r="J132" s="213"/>
      <c r="K132" s="213"/>
      <c r="L132" s="213"/>
      <c r="M132" s="213"/>
      <c r="N132" s="213"/>
      <c r="O132" s="213"/>
      <c r="P132" s="213"/>
      <c r="Q132" s="213"/>
      <c r="R132" s="213"/>
      <c r="S132" s="213"/>
      <c r="T132" s="213"/>
      <c r="W132" s="69"/>
      <c r="X132" s="69"/>
    </row>
    <row r="133" spans="1:25" ht="18" customHeight="1" x14ac:dyDescent="0.45">
      <c r="A133" s="213"/>
      <c r="B133" s="325" t="s">
        <v>51</v>
      </c>
      <c r="C133" s="326"/>
      <c r="D133" s="327"/>
      <c r="E133" s="327"/>
      <c r="F133" s="328"/>
      <c r="G133" s="56"/>
      <c r="H133" s="326"/>
      <c r="I133" s="327"/>
      <c r="J133" s="328"/>
      <c r="K133" s="56"/>
      <c r="L133" s="326"/>
      <c r="M133" s="327"/>
      <c r="N133" s="327"/>
      <c r="O133" s="328"/>
      <c r="P133" s="56"/>
      <c r="Q133" s="215"/>
      <c r="R133" s="327"/>
      <c r="S133" s="327"/>
      <c r="T133" s="328"/>
      <c r="U133" s="56"/>
      <c r="W133" s="69" t="s">
        <v>170</v>
      </c>
      <c r="X133" s="69"/>
    </row>
    <row r="134" spans="1:25" ht="18" customHeight="1" x14ac:dyDescent="0.45">
      <c r="A134" s="213"/>
      <c r="B134" s="325"/>
      <c r="C134" s="329"/>
      <c r="D134" s="330"/>
      <c r="E134" s="330"/>
      <c r="F134" s="331"/>
      <c r="G134" s="56"/>
      <c r="H134" s="329"/>
      <c r="I134" s="330"/>
      <c r="J134" s="331"/>
      <c r="K134" s="56"/>
      <c r="L134" s="329"/>
      <c r="M134" s="330"/>
      <c r="N134" s="330"/>
      <c r="O134" s="331"/>
      <c r="P134" s="216"/>
      <c r="Q134" s="215"/>
      <c r="R134" s="330"/>
      <c r="S134" s="330"/>
      <c r="T134" s="331"/>
      <c r="U134" s="56"/>
      <c r="W134" s="69"/>
      <c r="X134" s="69"/>
    </row>
    <row r="135" spans="1:25" ht="6.75" customHeight="1" x14ac:dyDescent="0.55000000000000004">
      <c r="A135" s="213"/>
      <c r="B135" s="217"/>
      <c r="C135" s="56"/>
      <c r="D135" s="216"/>
      <c r="E135" s="216"/>
      <c r="F135" s="216"/>
      <c r="G135" s="56"/>
      <c r="H135" s="56"/>
      <c r="I135" s="56"/>
      <c r="J135" s="56"/>
      <c r="K135" s="56"/>
      <c r="L135" s="56"/>
      <c r="M135" s="56"/>
      <c r="N135" s="56"/>
      <c r="O135" s="56"/>
      <c r="P135" s="56"/>
      <c r="Q135" s="216"/>
      <c r="R135" s="56"/>
      <c r="S135" s="56"/>
      <c r="T135" s="56"/>
      <c r="U135" s="56"/>
      <c r="W135" s="69"/>
      <c r="X135" s="69"/>
    </row>
    <row r="136" spans="1:25" ht="18" customHeight="1" x14ac:dyDescent="0.45">
      <c r="A136" s="213"/>
      <c r="B136" s="325" t="s">
        <v>52</v>
      </c>
      <c r="C136" s="332"/>
      <c r="D136" s="321"/>
      <c r="E136" s="321"/>
      <c r="F136" s="322"/>
      <c r="G136" s="221"/>
      <c r="H136" s="334"/>
      <c r="I136" s="321"/>
      <c r="J136" s="322"/>
      <c r="K136" s="221"/>
      <c r="L136" s="334"/>
      <c r="M136" s="321"/>
      <c r="N136" s="321"/>
      <c r="O136" s="322"/>
      <c r="P136" s="221"/>
      <c r="Q136" s="222"/>
      <c r="R136" s="321"/>
      <c r="S136" s="321"/>
      <c r="T136" s="322"/>
      <c r="U136" s="56"/>
      <c r="W136" s="69" t="s">
        <v>169</v>
      </c>
      <c r="X136" s="69"/>
    </row>
    <row r="137" spans="1:25" ht="18" customHeight="1" x14ac:dyDescent="0.45">
      <c r="A137" s="213"/>
      <c r="B137" s="325"/>
      <c r="C137" s="333"/>
      <c r="D137" s="323"/>
      <c r="E137" s="323"/>
      <c r="F137" s="324"/>
      <c r="G137" s="221"/>
      <c r="H137" s="333"/>
      <c r="I137" s="323"/>
      <c r="J137" s="324"/>
      <c r="K137" s="221"/>
      <c r="L137" s="333"/>
      <c r="M137" s="323"/>
      <c r="N137" s="323"/>
      <c r="O137" s="324"/>
      <c r="P137" s="223"/>
      <c r="Q137" s="222"/>
      <c r="R137" s="323"/>
      <c r="S137" s="323"/>
      <c r="T137" s="324"/>
      <c r="U137" s="56"/>
      <c r="W137" s="69"/>
      <c r="X137" s="69"/>
    </row>
    <row r="138" spans="1:25" ht="7.5" customHeight="1" x14ac:dyDescent="0.45">
      <c r="A138" s="213"/>
      <c r="B138" s="213"/>
      <c r="C138" s="214"/>
      <c r="D138" s="214"/>
      <c r="E138" s="214"/>
      <c r="F138" s="214"/>
      <c r="G138" s="213"/>
      <c r="H138" s="213"/>
      <c r="I138" s="213"/>
      <c r="J138" s="213"/>
      <c r="K138" s="213"/>
      <c r="L138" s="213"/>
      <c r="M138" s="213"/>
      <c r="N138" s="213"/>
      <c r="O138" s="213"/>
      <c r="P138" s="213"/>
      <c r="Q138" s="213"/>
      <c r="R138" s="213"/>
      <c r="S138" s="213"/>
      <c r="T138" s="213"/>
      <c r="W138" s="69"/>
      <c r="X138" s="69"/>
    </row>
    <row r="139" spans="1:25" ht="27.75" customHeight="1" x14ac:dyDescent="0.85">
      <c r="C139" s="320" t="s">
        <v>53</v>
      </c>
      <c r="D139" s="320"/>
      <c r="E139" s="320"/>
      <c r="F139" s="320"/>
      <c r="G139" s="153"/>
      <c r="H139" s="320" t="s">
        <v>116</v>
      </c>
      <c r="I139" s="320"/>
      <c r="J139" s="320"/>
      <c r="K139" s="153"/>
      <c r="L139" s="320" t="s">
        <v>117</v>
      </c>
      <c r="M139" s="320"/>
      <c r="N139" s="320"/>
      <c r="O139" s="320"/>
      <c r="P139" s="153"/>
      <c r="Q139" s="154"/>
      <c r="R139" s="320" t="s">
        <v>118</v>
      </c>
      <c r="S139" s="320"/>
      <c r="T139" s="320"/>
      <c r="W139" s="69"/>
      <c r="X139" s="69"/>
    </row>
    <row r="140" spans="1:25" ht="18" customHeight="1" x14ac:dyDescent="0.45">
      <c r="W140" s="69"/>
      <c r="X140" s="69"/>
    </row>
  </sheetData>
  <dataConsolidate/>
  <mergeCells count="163">
    <mergeCell ref="P17:T17"/>
    <mergeCell ref="Q21:T21"/>
    <mergeCell ref="C9:T15"/>
    <mergeCell ref="P18:T18"/>
    <mergeCell ref="R23:T23"/>
    <mergeCell ref="J23:L23"/>
    <mergeCell ref="M23:P23"/>
    <mergeCell ref="H3:P3"/>
    <mergeCell ref="B19:V19"/>
    <mergeCell ref="R32:T32"/>
    <mergeCell ref="R31:T31"/>
    <mergeCell ref="N31:O31"/>
    <mergeCell ref="P31:Q31"/>
    <mergeCell ref="E31:F31"/>
    <mergeCell ref="P32:Q32"/>
    <mergeCell ref="N32:O32"/>
    <mergeCell ref="G31:H31"/>
    <mergeCell ref="I32:M32"/>
    <mergeCell ref="N30:T30"/>
    <mergeCell ref="P28:T29"/>
    <mergeCell ref="N28:O29"/>
    <mergeCell ref="J27:L27"/>
    <mergeCell ref="C30:H30"/>
    <mergeCell ref="I25:N25"/>
    <mergeCell ref="J31:L31"/>
    <mergeCell ref="C25:F25"/>
    <mergeCell ref="R24:T24"/>
    <mergeCell ref="C31:D31"/>
    <mergeCell ref="C28:G29"/>
    <mergeCell ref="H28:H29"/>
    <mergeCell ref="I28:I29"/>
    <mergeCell ref="M28:M29"/>
    <mergeCell ref="N27:O27"/>
    <mergeCell ref="N36:O36"/>
    <mergeCell ref="P36:Q36"/>
    <mergeCell ref="R36:T36"/>
    <mergeCell ref="N35:O35"/>
    <mergeCell ref="R34:T34"/>
    <mergeCell ref="P35:Q35"/>
    <mergeCell ref="N33:O33"/>
    <mergeCell ref="P33:Q33"/>
    <mergeCell ref="R33:T33"/>
    <mergeCell ref="J33:L33"/>
    <mergeCell ref="I30:M30"/>
    <mergeCell ref="J36:L36"/>
    <mergeCell ref="I34:M34"/>
    <mergeCell ref="C33:D33"/>
    <mergeCell ref="G33:H33"/>
    <mergeCell ref="C32:D32"/>
    <mergeCell ref="E34:F34"/>
    <mergeCell ref="G34:H34"/>
    <mergeCell ref="E32:F32"/>
    <mergeCell ref="G32:H32"/>
    <mergeCell ref="E33:F33"/>
    <mergeCell ref="G41:H41"/>
    <mergeCell ref="G40:H40"/>
    <mergeCell ref="N40:O40"/>
    <mergeCell ref="C41:D41"/>
    <mergeCell ref="E41:F41"/>
    <mergeCell ref="P41:Q41"/>
    <mergeCell ref="R35:T35"/>
    <mergeCell ref="P34:Q34"/>
    <mergeCell ref="N34:O34"/>
    <mergeCell ref="R41:T41"/>
    <mergeCell ref="N41:O41"/>
    <mergeCell ref="R40:T40"/>
    <mergeCell ref="R39:T39"/>
    <mergeCell ref="P39:Q39"/>
    <mergeCell ref="P37:Q37"/>
    <mergeCell ref="R37:T37"/>
    <mergeCell ref="G35:H35"/>
    <mergeCell ref="J35:L35"/>
    <mergeCell ref="C36:D36"/>
    <mergeCell ref="C34:D34"/>
    <mergeCell ref="E36:F36"/>
    <mergeCell ref="G36:H36"/>
    <mergeCell ref="C35:D35"/>
    <mergeCell ref="E35:F35"/>
    <mergeCell ref="P38:Q38"/>
    <mergeCell ref="R38:T38"/>
    <mergeCell ref="N37:O37"/>
    <mergeCell ref="P40:Q40"/>
    <mergeCell ref="C37:D37"/>
    <mergeCell ref="E37:F37"/>
    <mergeCell ref="C39:D39"/>
    <mergeCell ref="E39:F39"/>
    <mergeCell ref="N38:O38"/>
    <mergeCell ref="G37:H37"/>
    <mergeCell ref="C38:D38"/>
    <mergeCell ref="E38:F38"/>
    <mergeCell ref="G38:H38"/>
    <mergeCell ref="C40:D40"/>
    <mergeCell ref="E40:F40"/>
    <mergeCell ref="G39:H39"/>
    <mergeCell ref="N39:O39"/>
    <mergeCell ref="N130:Q130"/>
    <mergeCell ref="R130:T130"/>
    <mergeCell ref="I108:J108"/>
    <mergeCell ref="K108:N108"/>
    <mergeCell ref="G43:H43"/>
    <mergeCell ref="N42:O42"/>
    <mergeCell ref="N43:O43"/>
    <mergeCell ref="D46:H46"/>
    <mergeCell ref="J46:L46"/>
    <mergeCell ref="O46:T46"/>
    <mergeCell ref="N105:S105"/>
    <mergeCell ref="K98:N98"/>
    <mergeCell ref="P42:Q42"/>
    <mergeCell ref="R42:T42"/>
    <mergeCell ref="P43:Q43"/>
    <mergeCell ref="R43:T43"/>
    <mergeCell ref="J45:L45"/>
    <mergeCell ref="I47:M47"/>
    <mergeCell ref="D56:T56"/>
    <mergeCell ref="D59:T59"/>
    <mergeCell ref="G42:H42"/>
    <mergeCell ref="C42:D42"/>
    <mergeCell ref="E42:F42"/>
    <mergeCell ref="C45:H45"/>
    <mergeCell ref="O47:T47"/>
    <mergeCell ref="N94:S94"/>
    <mergeCell ref="B60:T61"/>
    <mergeCell ref="B57:T58"/>
    <mergeCell ref="B54:T55"/>
    <mergeCell ref="D47:H47"/>
    <mergeCell ref="N129:Q129"/>
    <mergeCell ref="I109:J109"/>
    <mergeCell ref="G115:O115"/>
    <mergeCell ref="N116:S116"/>
    <mergeCell ref="K97:N97"/>
    <mergeCell ref="D53:T53"/>
    <mergeCell ref="G104:O104"/>
    <mergeCell ref="H63:J63"/>
    <mergeCell ref="F64:T64"/>
    <mergeCell ref="P63:T63"/>
    <mergeCell ref="B66:T71"/>
    <mergeCell ref="I98:J98"/>
    <mergeCell ref="I97:J97"/>
    <mergeCell ref="K109:N109"/>
    <mergeCell ref="N45:T45"/>
    <mergeCell ref="N44:O44"/>
    <mergeCell ref="P44:Q44"/>
    <mergeCell ref="C43:D43"/>
    <mergeCell ref="E43:F43"/>
    <mergeCell ref="C44:D44"/>
    <mergeCell ref="E44:F44"/>
    <mergeCell ref="R44:T44"/>
    <mergeCell ref="G44:H44"/>
    <mergeCell ref="I44:M44"/>
    <mergeCell ref="C139:F139"/>
    <mergeCell ref="H139:J139"/>
    <mergeCell ref="L139:O139"/>
    <mergeCell ref="R136:T137"/>
    <mergeCell ref="B133:B134"/>
    <mergeCell ref="C133:F134"/>
    <mergeCell ref="R133:T134"/>
    <mergeCell ref="H133:J134"/>
    <mergeCell ref="L133:O134"/>
    <mergeCell ref="R139:T139"/>
    <mergeCell ref="B136:B137"/>
    <mergeCell ref="C136:F137"/>
    <mergeCell ref="H136:J137"/>
    <mergeCell ref="L136:O137"/>
  </mergeCells>
  <phoneticPr fontId="3"/>
  <dataValidations count="10">
    <dataValidation type="list" allowBlank="1" showInputMessage="1" showErrorMessage="1" sqref="C21" xr:uid="{00000000-0002-0000-0000-000000000000}">
      <formula1>"1,2"</formula1>
    </dataValidation>
    <dataValidation type="list" allowBlank="1" showInputMessage="1" showErrorMessage="1" sqref="Q133:Q134" xr:uid="{00000000-0002-0000-0000-000001000000}">
      <formula1>"JFE商事,伊藤忠商事,岩谷産業,大倉商事,兼松,住金物産,住友商事,双日,蝶理,豊田通商,長瀬産業,日本ユニシス,阪和興業,日立ハイテク,丸紅,三井物産,三菱商事"</formula1>
    </dataValidation>
    <dataValidation type="list" allowBlank="1" showInputMessage="1" showErrorMessage="1" sqref="T86:T93" xr:uid="{00000000-0002-0000-0000-000002000000}">
      <formula1>"０,１,,２,３,４,５"</formula1>
    </dataValidation>
    <dataValidation type="list" allowBlank="1" showInputMessage="1" showErrorMessage="1" sqref="I25:N25" xr:uid="{00000000-0002-0000-0000-000004000000}">
      <formula1>$X$25:$X$38</formula1>
    </dataValidation>
    <dataValidation type="list" allowBlank="1" showInputMessage="1" showErrorMessage="1" sqref="T128 T121:T122 R128 R121:R122" xr:uid="{00000000-0002-0000-0000-000005000000}">
      <formula1>"0,20"</formula1>
    </dataValidation>
    <dataValidation type="list" allowBlank="1" showInputMessage="1" showErrorMessage="1" sqref="T123:T126 R123:R126" xr:uid="{00000000-0002-0000-0000-000006000000}">
      <formula1>"0,10"</formula1>
    </dataValidation>
    <dataValidation type="list" allowBlank="1" showInputMessage="1" showErrorMessage="1" sqref="T110:T115 T99:T104" xr:uid="{00000000-0002-0000-0000-000007000000}">
      <formula1>"0,-1,-2,-3,-4,-5,-6,-7,-8,-9,-10"</formula1>
    </dataValidation>
    <dataValidation type="list" allowBlank="1" showInputMessage="1" showErrorMessage="1" sqref="T78:T79 T81:T83" xr:uid="{00000000-0002-0000-0000-000008000000}">
      <formula1>"0,12"</formula1>
    </dataValidation>
    <dataValidation type="list" allowBlank="1" showInputMessage="1" showErrorMessage="1" sqref="J31:L31" xr:uid="{00000000-0002-0000-0000-000003000000}">
      <formula1>$Y$25:$Y$33</formula1>
    </dataValidation>
    <dataValidation type="list" allowBlank="1" showInputMessage="1" showErrorMessage="1" sqref="M23:P23 H63:J63 R133:T134 L133:O134 H133:J134 C133:F134 P28:T29 C28:G29" xr:uid="{00000000-0002-0000-0000-000009000000}">
      <formula1>$Y$25:$Y$34</formula1>
    </dataValidation>
  </dataValidations>
  <hyperlinks>
    <hyperlink ref="H3" r:id="rId1" display="atsushi.fukushima@mitsubishicorp.com,shuhei.ohara@dp-solutions.co.jp,yosuke.b.nakai@mitsubishicorp.com,Yohei_Ito@kanematsu.co.jp,Shogo_Muroya@kanematsu.co.jp,Sotaro_Ota@kanematsu.co.jp,Ryotaro_Takahashi@kanematsu.co.jp" xr:uid="{00000000-0004-0000-0000-000000000000}"/>
    <hyperlink ref="H3:P3" r:id="rId2" display="yamada-r@itc-rl.co.jp;kosaka-r@itochu.co.jp;mori-keit@itochu.co.jp; nakae-r@itochu.co.jp;sato.wataru.e8@sojitz.com;nakai.takahide.n3@sojitz.com;shinoda.kento.q2@sojitz.com;koike.mao@sojitz.com" xr:uid="{00000000-0004-0000-0000-000001000000}"/>
  </hyperlinks>
  <printOptions horizontalCentered="1"/>
  <pageMargins left="0.19685039370078741" right="0.19685039370078741" top="0.39370078740157483" bottom="0.39370078740157483" header="0" footer="0"/>
  <pageSetup paperSize="9" scale="64" fitToHeight="2" orientation="portrait" r:id="rId3"/>
  <headerFooter alignWithMargins="0"/>
  <rowBreaks count="1" manualBreakCount="1">
    <brk id="74" min="1" max="21"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Z140"/>
  <sheetViews>
    <sheetView showGridLines="0" view="pageBreakPreview" zoomScale="70" zoomScaleNormal="70" zoomScaleSheetLayoutView="70" workbookViewId="0"/>
  </sheetViews>
  <sheetFormatPr defaultColWidth="9" defaultRowHeight="15" x14ac:dyDescent="0.45"/>
  <cols>
    <col min="1" max="1" width="2.1328125" style="2" customWidth="1"/>
    <col min="2" max="2" width="10.46484375" style="2" customWidth="1"/>
    <col min="3" max="3" width="5.73046875" style="2" customWidth="1"/>
    <col min="4" max="4" width="3.265625" style="2" customWidth="1"/>
    <col min="5" max="6" width="6.265625" style="2" customWidth="1"/>
    <col min="7" max="7" width="10.1328125" style="2" customWidth="1"/>
    <col min="8" max="8" width="11.265625" style="2" customWidth="1"/>
    <col min="9" max="9" width="3.73046875" style="2" customWidth="1"/>
    <col min="10" max="10" width="7.46484375" style="2" customWidth="1"/>
    <col min="11" max="11" width="10.1328125" style="2" customWidth="1"/>
    <col min="12" max="12" width="11" style="2" customWidth="1"/>
    <col min="13" max="13" width="3.265625" style="2" customWidth="1"/>
    <col min="14" max="14" width="6.265625" style="2" customWidth="1"/>
    <col min="15" max="15" width="3.73046875" style="2" customWidth="1"/>
    <col min="16" max="16" width="5.1328125" style="2" customWidth="1"/>
    <col min="17" max="17" width="6.265625" style="2" customWidth="1"/>
    <col min="18" max="18" width="10.265625" style="2" customWidth="1"/>
    <col min="19" max="19" width="2.46484375" style="2" customWidth="1"/>
    <col min="20" max="20" width="10" style="2" customWidth="1"/>
    <col min="21" max="21" width="1.73046875" style="2" customWidth="1"/>
    <col min="22" max="22" width="5.1328125" style="70" customWidth="1"/>
    <col min="23" max="23" width="5.86328125" style="2" customWidth="1"/>
    <col min="24" max="27" width="5.59765625" style="2" customWidth="1"/>
    <col min="28" max="16384" width="9" style="2"/>
  </cols>
  <sheetData>
    <row r="1" spans="2:22" ht="27" customHeight="1" x14ac:dyDescent="0.45">
      <c r="H1" s="68"/>
      <c r="I1" s="69"/>
      <c r="J1" s="69"/>
      <c r="K1" s="69"/>
      <c r="L1" s="69"/>
      <c r="M1" s="69"/>
      <c r="N1" s="69"/>
      <c r="O1" s="69"/>
    </row>
    <row r="2" spans="2:22" ht="27" customHeight="1" x14ac:dyDescent="0.75">
      <c r="H2" s="71" t="s">
        <v>185</v>
      </c>
      <c r="I2" s="71"/>
      <c r="J2" s="71"/>
      <c r="K2" s="71"/>
      <c r="L2" s="71"/>
      <c r="M2" s="71"/>
      <c r="N2" s="71"/>
      <c r="O2" s="71"/>
    </row>
    <row r="3" spans="2:22" ht="81.75" customHeight="1" x14ac:dyDescent="0.75">
      <c r="H3" s="455" t="s">
        <v>1223</v>
      </c>
      <c r="I3" s="455"/>
      <c r="J3" s="455"/>
      <c r="K3" s="455"/>
      <c r="L3" s="455"/>
      <c r="M3" s="455"/>
      <c r="N3" s="455"/>
      <c r="O3" s="455"/>
      <c r="P3" s="455"/>
      <c r="Q3" s="72"/>
      <c r="R3" s="72"/>
      <c r="S3" s="72"/>
      <c r="T3" s="72"/>
    </row>
    <row r="4" spans="2:22" ht="27" customHeight="1" x14ac:dyDescent="0.75">
      <c r="H4" s="71" t="s">
        <v>139</v>
      </c>
      <c r="I4" s="71"/>
      <c r="J4" s="71"/>
      <c r="K4" s="71"/>
      <c r="L4" s="71"/>
      <c r="M4" s="71"/>
      <c r="N4" s="71"/>
      <c r="O4" s="71"/>
      <c r="P4" s="72"/>
      <c r="Q4" s="72"/>
      <c r="R4" s="72"/>
      <c r="S4" s="72"/>
      <c r="T4" s="72"/>
    </row>
    <row r="5" spans="2:22" ht="27" customHeight="1" x14ac:dyDescent="0.45">
      <c r="H5" s="456"/>
      <c r="I5" s="456"/>
      <c r="J5" s="456"/>
      <c r="K5" s="456"/>
      <c r="L5" s="456"/>
      <c r="M5" s="69"/>
      <c r="N5" s="69"/>
      <c r="O5" s="69"/>
    </row>
    <row r="6" spans="2:22" ht="38.25" customHeight="1" x14ac:dyDescent="0.45"/>
    <row r="7" spans="2:22" ht="34.5" customHeight="1" thickBot="1" x14ac:dyDescent="0.5">
      <c r="B7" s="73" t="s">
        <v>0</v>
      </c>
      <c r="C7" s="74"/>
      <c r="D7" s="74"/>
      <c r="E7" s="74"/>
      <c r="F7" s="74"/>
      <c r="G7" s="74"/>
      <c r="H7" s="74"/>
      <c r="I7" s="74"/>
      <c r="J7" s="74"/>
      <c r="K7" s="74"/>
      <c r="L7" s="74"/>
      <c r="M7" s="74"/>
      <c r="N7" s="74"/>
      <c r="O7" s="74"/>
      <c r="P7" s="74"/>
      <c r="Q7" s="74"/>
    </row>
    <row r="8" spans="2:22" ht="21.75" customHeight="1" x14ac:dyDescent="0.45">
      <c r="D8" s="75"/>
      <c r="E8" s="75"/>
      <c r="F8" s="75"/>
      <c r="G8" s="75"/>
      <c r="H8" s="75"/>
      <c r="I8" s="75"/>
      <c r="J8" s="75"/>
      <c r="K8" s="75"/>
      <c r="L8" s="75"/>
      <c r="M8" s="75"/>
      <c r="N8" s="75"/>
      <c r="O8" s="75"/>
      <c r="P8" s="75"/>
      <c r="Q8" s="75"/>
      <c r="R8" s="75"/>
      <c r="S8" s="75"/>
      <c r="T8" s="75"/>
      <c r="U8" s="75"/>
      <c r="V8" s="75"/>
    </row>
    <row r="9" spans="2:22" ht="14.25" customHeight="1" x14ac:dyDescent="0.45">
      <c r="B9" s="75"/>
      <c r="C9" s="449" t="s">
        <v>74</v>
      </c>
      <c r="D9" s="449"/>
      <c r="E9" s="449"/>
      <c r="F9" s="449"/>
      <c r="G9" s="449"/>
      <c r="H9" s="449"/>
      <c r="I9" s="449"/>
      <c r="J9" s="449"/>
      <c r="K9" s="449"/>
      <c r="L9" s="449"/>
      <c r="M9" s="449"/>
      <c r="N9" s="449"/>
      <c r="O9" s="449"/>
      <c r="P9" s="449"/>
      <c r="Q9" s="449"/>
      <c r="R9" s="449"/>
      <c r="S9" s="449"/>
      <c r="T9" s="449"/>
      <c r="U9" s="75"/>
      <c r="V9" s="75"/>
    </row>
    <row r="10" spans="2:22" ht="14.25" customHeight="1" x14ac:dyDescent="0.45">
      <c r="B10" s="75"/>
      <c r="C10" s="449"/>
      <c r="D10" s="449"/>
      <c r="E10" s="449"/>
      <c r="F10" s="449"/>
      <c r="G10" s="449"/>
      <c r="H10" s="449"/>
      <c r="I10" s="449"/>
      <c r="J10" s="449"/>
      <c r="K10" s="449"/>
      <c r="L10" s="449"/>
      <c r="M10" s="449"/>
      <c r="N10" s="449"/>
      <c r="O10" s="449"/>
      <c r="P10" s="449"/>
      <c r="Q10" s="449"/>
      <c r="R10" s="449"/>
      <c r="S10" s="449"/>
      <c r="T10" s="449"/>
      <c r="U10" s="75"/>
      <c r="V10" s="75"/>
    </row>
    <row r="11" spans="2:22" ht="14.25" customHeight="1" x14ac:dyDescent="0.45">
      <c r="B11" s="75"/>
      <c r="C11" s="449"/>
      <c r="D11" s="449"/>
      <c r="E11" s="449"/>
      <c r="F11" s="449"/>
      <c r="G11" s="449"/>
      <c r="H11" s="449"/>
      <c r="I11" s="449"/>
      <c r="J11" s="449"/>
      <c r="K11" s="449"/>
      <c r="L11" s="449"/>
      <c r="M11" s="449"/>
      <c r="N11" s="449"/>
      <c r="O11" s="449"/>
      <c r="P11" s="449"/>
      <c r="Q11" s="449"/>
      <c r="R11" s="449"/>
      <c r="S11" s="449"/>
      <c r="T11" s="449"/>
      <c r="U11" s="75"/>
      <c r="V11" s="75"/>
    </row>
    <row r="12" spans="2:22" ht="14.25" customHeight="1" x14ac:dyDescent="0.45">
      <c r="B12" s="75"/>
      <c r="C12" s="449"/>
      <c r="D12" s="449"/>
      <c r="E12" s="449"/>
      <c r="F12" s="449"/>
      <c r="G12" s="449"/>
      <c r="H12" s="449"/>
      <c r="I12" s="449"/>
      <c r="J12" s="449"/>
      <c r="K12" s="449"/>
      <c r="L12" s="449"/>
      <c r="M12" s="449"/>
      <c r="N12" s="449"/>
      <c r="O12" s="449"/>
      <c r="P12" s="449"/>
      <c r="Q12" s="449"/>
      <c r="R12" s="449"/>
      <c r="S12" s="449"/>
      <c r="T12" s="449"/>
      <c r="U12" s="75"/>
      <c r="V12" s="75"/>
    </row>
    <row r="13" spans="2:22" ht="14.25" customHeight="1" x14ac:dyDescent="0.45">
      <c r="B13" s="75"/>
      <c r="C13" s="449"/>
      <c r="D13" s="449"/>
      <c r="E13" s="449"/>
      <c r="F13" s="449"/>
      <c r="G13" s="449"/>
      <c r="H13" s="449"/>
      <c r="I13" s="449"/>
      <c r="J13" s="449"/>
      <c r="K13" s="449"/>
      <c r="L13" s="449"/>
      <c r="M13" s="449"/>
      <c r="N13" s="449"/>
      <c r="O13" s="449"/>
      <c r="P13" s="449"/>
      <c r="Q13" s="449"/>
      <c r="R13" s="449"/>
      <c r="S13" s="449"/>
      <c r="T13" s="449"/>
      <c r="U13" s="75"/>
      <c r="V13" s="75"/>
    </row>
    <row r="14" spans="2:22" ht="14.25" customHeight="1" x14ac:dyDescent="0.45">
      <c r="B14" s="75"/>
      <c r="C14" s="449"/>
      <c r="D14" s="449"/>
      <c r="E14" s="449"/>
      <c r="F14" s="449"/>
      <c r="G14" s="449"/>
      <c r="H14" s="449"/>
      <c r="I14" s="449"/>
      <c r="J14" s="449"/>
      <c r="K14" s="449"/>
      <c r="L14" s="449"/>
      <c r="M14" s="449"/>
      <c r="N14" s="449"/>
      <c r="O14" s="449"/>
      <c r="P14" s="449"/>
      <c r="Q14" s="449"/>
      <c r="R14" s="449"/>
      <c r="S14" s="449"/>
      <c r="T14" s="449"/>
      <c r="U14" s="75"/>
      <c r="V14" s="75"/>
    </row>
    <row r="15" spans="2:22" ht="14.25" customHeight="1" x14ac:dyDescent="0.45">
      <c r="B15" s="75"/>
      <c r="C15" s="449"/>
      <c r="D15" s="449"/>
      <c r="E15" s="449"/>
      <c r="F15" s="449"/>
      <c r="G15" s="449"/>
      <c r="H15" s="449"/>
      <c r="I15" s="449"/>
      <c r="J15" s="449"/>
      <c r="K15" s="449"/>
      <c r="L15" s="449"/>
      <c r="M15" s="449"/>
      <c r="N15" s="449"/>
      <c r="O15" s="449"/>
      <c r="P15" s="449"/>
      <c r="Q15" s="449"/>
      <c r="R15" s="449"/>
      <c r="S15" s="449"/>
      <c r="T15" s="449"/>
      <c r="U15" s="75"/>
      <c r="V15" s="75"/>
    </row>
    <row r="16" spans="2:22" ht="29.25" customHeight="1" x14ac:dyDescent="0.45">
      <c r="G16" s="75"/>
      <c r="H16" s="75"/>
      <c r="I16" s="75"/>
      <c r="J16" s="75"/>
      <c r="K16" s="75"/>
      <c r="L16" s="75"/>
      <c r="M16" s="75"/>
      <c r="N16" s="75"/>
      <c r="O16" s="75"/>
      <c r="P16" s="75"/>
      <c r="Q16" s="75"/>
      <c r="R16" s="75"/>
      <c r="S16" s="75"/>
      <c r="T16" s="75"/>
      <c r="U16" s="75"/>
      <c r="V16" s="75"/>
    </row>
    <row r="17" spans="2:25" ht="49.5" customHeight="1" x14ac:dyDescent="0.45">
      <c r="G17" s="75"/>
      <c r="H17" s="75"/>
      <c r="I17" s="75"/>
      <c r="J17" s="75"/>
      <c r="K17" s="75"/>
      <c r="L17" s="75"/>
      <c r="M17" s="75"/>
      <c r="N17" s="75"/>
      <c r="O17" s="75"/>
      <c r="P17" s="457" t="s">
        <v>61</v>
      </c>
      <c r="Q17" s="457"/>
      <c r="R17" s="457"/>
      <c r="S17" s="457"/>
      <c r="T17" s="457"/>
      <c r="U17" s="75"/>
      <c r="V17" s="75"/>
    </row>
    <row r="18" spans="2:25" ht="49.5" customHeight="1" x14ac:dyDescent="0.45">
      <c r="B18" s="76"/>
      <c r="C18" s="76"/>
      <c r="D18" s="76"/>
      <c r="E18" s="76"/>
      <c r="F18" s="76"/>
      <c r="G18" s="75"/>
      <c r="H18" s="75"/>
      <c r="I18" s="75"/>
      <c r="J18" s="75"/>
      <c r="K18" s="75"/>
      <c r="L18" s="75"/>
      <c r="M18" s="75"/>
      <c r="N18" s="75"/>
      <c r="O18" s="75"/>
      <c r="P18" s="458" t="s">
        <v>62</v>
      </c>
      <c r="Q18" s="458"/>
      <c r="R18" s="458"/>
      <c r="S18" s="458"/>
      <c r="T18" s="458"/>
      <c r="U18" s="75"/>
      <c r="V18" s="75"/>
    </row>
    <row r="19" spans="2:25" ht="56.25" customHeight="1" x14ac:dyDescent="0.45">
      <c r="B19" s="454" t="s">
        <v>1222</v>
      </c>
      <c r="C19" s="454"/>
      <c r="D19" s="454"/>
      <c r="E19" s="454"/>
      <c r="F19" s="454"/>
      <c r="G19" s="454"/>
      <c r="H19" s="454"/>
      <c r="I19" s="454"/>
      <c r="J19" s="454"/>
      <c r="K19" s="454"/>
      <c r="L19" s="454"/>
      <c r="M19" s="454"/>
      <c r="N19" s="454"/>
      <c r="O19" s="454"/>
      <c r="P19" s="454"/>
      <c r="Q19" s="454"/>
      <c r="R19" s="454"/>
      <c r="S19" s="454"/>
      <c r="T19" s="454"/>
      <c r="U19" s="454"/>
      <c r="V19" s="454"/>
    </row>
    <row r="20" spans="2:25" ht="18" customHeight="1" x14ac:dyDescent="0.55000000000000004">
      <c r="B20" s="77"/>
      <c r="C20" s="77"/>
      <c r="D20" s="77"/>
      <c r="E20" s="77"/>
      <c r="F20" s="77"/>
      <c r="G20" s="77"/>
      <c r="H20" s="77"/>
      <c r="I20" s="77"/>
      <c r="J20" s="77"/>
      <c r="K20" s="77"/>
      <c r="L20" s="77"/>
      <c r="M20" s="77"/>
      <c r="N20" s="77"/>
      <c r="O20" s="77"/>
      <c r="P20" s="77"/>
      <c r="Q20" s="77"/>
      <c r="R20" s="77"/>
      <c r="S20" s="77"/>
      <c r="T20" s="77"/>
      <c r="W20" s="78"/>
      <c r="X20" s="79" t="s">
        <v>166</v>
      </c>
      <c r="Y20" s="69"/>
    </row>
    <row r="21" spans="2:25" ht="18" customHeight="1" x14ac:dyDescent="0.55000000000000004">
      <c r="B21" s="77"/>
      <c r="C21" s="80"/>
      <c r="D21" s="80"/>
      <c r="E21" s="77"/>
      <c r="F21" s="77"/>
      <c r="G21" s="77"/>
      <c r="H21" s="77"/>
      <c r="I21" s="77"/>
      <c r="J21" s="77"/>
      <c r="K21" s="77"/>
      <c r="L21" s="77"/>
      <c r="M21" s="81"/>
      <c r="N21" s="77"/>
      <c r="O21" s="82"/>
      <c r="P21" s="83" t="s">
        <v>1</v>
      </c>
      <c r="Q21" s="448">
        <v>44479</v>
      </c>
      <c r="R21" s="448"/>
      <c r="S21" s="448"/>
      <c r="T21" s="448"/>
      <c r="W21" s="78"/>
      <c r="X21" s="79" t="s">
        <v>167</v>
      </c>
      <c r="Y21" s="69"/>
    </row>
    <row r="22" spans="2:25" ht="18" customHeight="1" x14ac:dyDescent="0.55000000000000004">
      <c r="B22" s="77"/>
      <c r="C22" s="80"/>
      <c r="D22" s="80"/>
      <c r="E22" s="77"/>
      <c r="F22" s="77"/>
      <c r="G22" s="77"/>
      <c r="H22" s="77"/>
      <c r="I22" s="77"/>
      <c r="J22" s="77"/>
      <c r="K22" s="77"/>
      <c r="L22" s="77"/>
      <c r="M22" s="81"/>
      <c r="N22" s="84"/>
      <c r="O22" s="80"/>
      <c r="P22" s="80"/>
      <c r="Q22" s="85"/>
      <c r="R22" s="85"/>
      <c r="S22" s="85"/>
      <c r="T22" s="85"/>
      <c r="W22" s="78"/>
      <c r="X22" s="86" t="s">
        <v>168</v>
      </c>
      <c r="Y22" s="69"/>
    </row>
    <row r="23" spans="2:25" ht="18" customHeight="1" x14ac:dyDescent="0.55000000000000004">
      <c r="B23" s="77"/>
      <c r="C23" s="77"/>
      <c r="D23" s="77"/>
      <c r="E23" s="77"/>
      <c r="F23" s="77"/>
      <c r="G23" s="77"/>
      <c r="H23" s="77"/>
      <c r="I23" s="77"/>
      <c r="J23" s="464" t="s">
        <v>69</v>
      </c>
      <c r="K23" s="464"/>
      <c r="L23" s="464"/>
      <c r="M23" s="464"/>
      <c r="N23" s="464"/>
      <c r="O23" s="465" t="s">
        <v>157</v>
      </c>
      <c r="P23" s="465"/>
      <c r="Q23" s="82" t="s">
        <v>75</v>
      </c>
      <c r="R23" s="466" t="str">
        <f>三井物産!C25</f>
        <v>菊池 周</v>
      </c>
      <c r="S23" s="466"/>
      <c r="T23" s="466"/>
      <c r="W23" s="69" t="s">
        <v>169</v>
      </c>
      <c r="X23" s="69"/>
      <c r="Y23" s="69"/>
    </row>
    <row r="24" spans="2:25" ht="18" customHeight="1" x14ac:dyDescent="0.55000000000000004">
      <c r="B24" s="77"/>
      <c r="C24" s="77"/>
      <c r="D24" s="77"/>
      <c r="E24" s="77"/>
      <c r="F24" s="77"/>
      <c r="G24" s="77"/>
      <c r="H24" s="77"/>
      <c r="I24" s="77"/>
      <c r="J24" s="84"/>
      <c r="K24" s="84"/>
      <c r="L24" s="84"/>
      <c r="M24" s="84"/>
      <c r="N24" s="84"/>
      <c r="O24" s="80"/>
      <c r="P24" s="80"/>
      <c r="Q24" s="87" t="s">
        <v>76</v>
      </c>
      <c r="R24" s="467" t="str">
        <f>三井物産!C26</f>
        <v>小林 知嗣</v>
      </c>
      <c r="S24" s="467"/>
      <c r="T24" s="467"/>
      <c r="W24" s="69"/>
      <c r="X24" s="69"/>
      <c r="Y24" s="69"/>
    </row>
    <row r="25" spans="2:25" ht="18" customHeight="1" x14ac:dyDescent="0.55000000000000004">
      <c r="B25" s="88" t="s">
        <v>2</v>
      </c>
      <c r="C25" s="468" t="s">
        <v>1435</v>
      </c>
      <c r="D25" s="468"/>
      <c r="E25" s="468"/>
      <c r="F25" s="468"/>
      <c r="G25" s="89"/>
      <c r="H25" s="90" t="s">
        <v>3</v>
      </c>
      <c r="I25" s="431" t="s">
        <v>162</v>
      </c>
      <c r="J25" s="431"/>
      <c r="K25" s="431"/>
      <c r="L25" s="431"/>
      <c r="M25" s="431"/>
      <c r="N25" s="431"/>
      <c r="O25" s="77"/>
      <c r="P25" s="77"/>
      <c r="Q25" s="77"/>
      <c r="R25" s="77"/>
      <c r="S25" s="77"/>
      <c r="T25" s="77"/>
      <c r="X25" s="2" t="s">
        <v>147</v>
      </c>
      <c r="Y25" s="2" t="s">
        <v>132</v>
      </c>
    </row>
    <row r="26" spans="2:25" ht="18" customHeight="1" x14ac:dyDescent="0.45">
      <c r="I26" s="4"/>
      <c r="J26" s="4"/>
      <c r="X26" s="2" t="s">
        <v>148</v>
      </c>
      <c r="Y26" s="2" t="s">
        <v>155</v>
      </c>
    </row>
    <row r="27" spans="2:25" ht="18" customHeight="1" thickBot="1" x14ac:dyDescent="0.6">
      <c r="C27" s="77" t="s">
        <v>4</v>
      </c>
      <c r="D27" s="77"/>
      <c r="E27" s="77"/>
      <c r="F27" s="77"/>
      <c r="G27" s="77"/>
      <c r="H27" s="91" t="str">
        <f>IF(SUM(E32:F44)=H28,"OK","NG")</f>
        <v>OK</v>
      </c>
      <c r="I27" s="77"/>
      <c r="J27" s="459" t="s">
        <v>5</v>
      </c>
      <c r="K27" s="459"/>
      <c r="L27" s="459"/>
      <c r="M27" s="77"/>
      <c r="N27" s="441" t="str">
        <f>IF(SUM(P32:Q44)=N28,"OK","NG")</f>
        <v>OK</v>
      </c>
      <c r="O27" s="441" t="str">
        <f>IF(L32+L33=O28,"OK","NG")</f>
        <v>OK</v>
      </c>
      <c r="P27" s="77" t="s">
        <v>6</v>
      </c>
      <c r="Q27" s="77"/>
      <c r="R27" s="77"/>
      <c r="S27" s="77"/>
      <c r="T27" s="77"/>
      <c r="X27" s="2" t="s">
        <v>149</v>
      </c>
      <c r="Y27" s="2" t="s">
        <v>156</v>
      </c>
    </row>
    <row r="28" spans="2:25" ht="18" customHeight="1" x14ac:dyDescent="0.45">
      <c r="C28" s="417" t="s">
        <v>155</v>
      </c>
      <c r="D28" s="418"/>
      <c r="E28" s="418"/>
      <c r="F28" s="418"/>
      <c r="G28" s="419"/>
      <c r="H28" s="435">
        <f>J28+J29</f>
        <v>2</v>
      </c>
      <c r="I28" s="437" t="s">
        <v>7</v>
      </c>
      <c r="J28" s="92">
        <v>1</v>
      </c>
      <c r="K28" s="93" t="s">
        <v>8</v>
      </c>
      <c r="L28" s="92">
        <v>1</v>
      </c>
      <c r="M28" s="439" t="s">
        <v>9</v>
      </c>
      <c r="N28" s="423">
        <f>L28+L29</f>
        <v>2</v>
      </c>
      <c r="O28" s="461"/>
      <c r="P28" s="417" t="s">
        <v>132</v>
      </c>
      <c r="Q28" s="418"/>
      <c r="R28" s="418"/>
      <c r="S28" s="418"/>
      <c r="T28" s="419"/>
      <c r="X28" s="2" t="s">
        <v>150</v>
      </c>
      <c r="Y28" s="2" t="s">
        <v>157</v>
      </c>
    </row>
    <row r="29" spans="2:25" ht="18" customHeight="1" thickBot="1" x14ac:dyDescent="0.5">
      <c r="C29" s="420"/>
      <c r="D29" s="421"/>
      <c r="E29" s="421"/>
      <c r="F29" s="421"/>
      <c r="G29" s="422"/>
      <c r="H29" s="460"/>
      <c r="I29" s="438"/>
      <c r="J29" s="94">
        <v>1</v>
      </c>
      <c r="K29" s="95" t="s">
        <v>8</v>
      </c>
      <c r="L29" s="94">
        <v>1</v>
      </c>
      <c r="M29" s="440"/>
      <c r="N29" s="462"/>
      <c r="O29" s="463"/>
      <c r="P29" s="420"/>
      <c r="Q29" s="421"/>
      <c r="R29" s="421"/>
      <c r="S29" s="421"/>
      <c r="T29" s="422"/>
      <c r="X29" s="2" t="s">
        <v>151</v>
      </c>
      <c r="Y29" s="2" t="s">
        <v>129</v>
      </c>
    </row>
    <row r="30" spans="2:25" ht="18" customHeight="1" x14ac:dyDescent="0.45">
      <c r="C30" s="428" t="s">
        <v>10</v>
      </c>
      <c r="D30" s="429"/>
      <c r="E30" s="429"/>
      <c r="F30" s="429"/>
      <c r="G30" s="429"/>
      <c r="H30" s="430"/>
      <c r="I30" s="474" t="s">
        <v>11</v>
      </c>
      <c r="J30" s="475"/>
      <c r="K30" s="475"/>
      <c r="L30" s="475"/>
      <c r="M30" s="476"/>
      <c r="N30" s="414" t="s">
        <v>10</v>
      </c>
      <c r="O30" s="415"/>
      <c r="P30" s="415"/>
      <c r="Q30" s="415"/>
      <c r="R30" s="415"/>
      <c r="S30" s="415"/>
      <c r="T30" s="416"/>
      <c r="X30" s="2" t="s">
        <v>152</v>
      </c>
      <c r="Y30" s="2" t="s">
        <v>450</v>
      </c>
    </row>
    <row r="31" spans="2:25" ht="18" customHeight="1" x14ac:dyDescent="0.45">
      <c r="C31" s="477" t="s">
        <v>12</v>
      </c>
      <c r="D31" s="478"/>
      <c r="E31" s="479" t="s">
        <v>13</v>
      </c>
      <c r="F31" s="478"/>
      <c r="G31" s="479" t="s">
        <v>651</v>
      </c>
      <c r="H31" s="480"/>
      <c r="I31" s="96"/>
      <c r="J31" s="481" t="s">
        <v>129</v>
      </c>
      <c r="K31" s="481"/>
      <c r="L31" s="481"/>
      <c r="M31" s="97"/>
      <c r="N31" s="444" t="s">
        <v>12</v>
      </c>
      <c r="O31" s="445"/>
      <c r="P31" s="469" t="s">
        <v>13</v>
      </c>
      <c r="Q31" s="445"/>
      <c r="R31" s="469" t="s">
        <v>651</v>
      </c>
      <c r="S31" s="442"/>
      <c r="T31" s="443"/>
      <c r="X31" s="2" t="s">
        <v>153</v>
      </c>
      <c r="Y31" s="2" t="s">
        <v>158</v>
      </c>
    </row>
    <row r="32" spans="2:25" ht="18" customHeight="1" x14ac:dyDescent="0.45">
      <c r="C32" s="403" t="str">
        <f>伊藤忠商事!B25</f>
        <v>1
代表</v>
      </c>
      <c r="D32" s="404"/>
      <c r="E32" s="405">
        <v>1</v>
      </c>
      <c r="F32" s="404"/>
      <c r="G32" s="405" t="str">
        <f>伊藤忠商事!C25</f>
        <v>山田 凌雅</v>
      </c>
      <c r="H32" s="406"/>
      <c r="I32" s="470" t="s">
        <v>652</v>
      </c>
      <c r="J32" s="471"/>
      <c r="K32" s="471"/>
      <c r="L32" s="471"/>
      <c r="M32" s="472"/>
      <c r="N32" s="403" t="str">
        <f>丸紅!B25</f>
        <v>1
代表</v>
      </c>
      <c r="O32" s="404"/>
      <c r="P32" s="405">
        <v>1</v>
      </c>
      <c r="Q32" s="404"/>
      <c r="R32" s="405" t="str">
        <f>丸紅!C25</f>
        <v>山浦 敬史</v>
      </c>
      <c r="S32" s="473"/>
      <c r="T32" s="406"/>
      <c r="X32" s="2" t="s">
        <v>161</v>
      </c>
      <c r="Y32" s="2" t="s">
        <v>159</v>
      </c>
    </row>
    <row r="33" spans="3:25" ht="18" customHeight="1" x14ac:dyDescent="0.45">
      <c r="C33" s="403" t="str">
        <f>伊藤忠商事!B26</f>
        <v>2
代表</v>
      </c>
      <c r="D33" s="404"/>
      <c r="E33" s="405">
        <v>1</v>
      </c>
      <c r="F33" s="404"/>
      <c r="G33" s="405" t="str">
        <f>伊藤忠商事!C26</f>
        <v>山越 麟太郎</v>
      </c>
      <c r="H33" s="406"/>
      <c r="I33" s="98"/>
      <c r="J33" s="481" t="str">
        <f>住友商事!C25</f>
        <v>蒔田 浩太郎</v>
      </c>
      <c r="K33" s="481"/>
      <c r="L33" s="481"/>
      <c r="M33" s="97"/>
      <c r="N33" s="403" t="str">
        <f>丸紅!B26</f>
        <v>2
代表</v>
      </c>
      <c r="O33" s="404"/>
      <c r="P33" s="405">
        <v>1</v>
      </c>
      <c r="Q33" s="404"/>
      <c r="R33" s="405" t="str">
        <f>丸紅!C26</f>
        <v>阿部 英次郎</v>
      </c>
      <c r="S33" s="473"/>
      <c r="T33" s="406"/>
      <c r="V33" s="2"/>
      <c r="X33" s="2" t="s">
        <v>163</v>
      </c>
      <c r="Y33" s="2" t="s">
        <v>160</v>
      </c>
    </row>
    <row r="34" spans="3:25" ht="18" customHeight="1" x14ac:dyDescent="0.45">
      <c r="C34" s="403"/>
      <c r="D34" s="404"/>
      <c r="E34" s="405"/>
      <c r="F34" s="404"/>
      <c r="G34" s="405"/>
      <c r="H34" s="406"/>
      <c r="I34" s="470" t="s">
        <v>653</v>
      </c>
      <c r="J34" s="471"/>
      <c r="K34" s="471"/>
      <c r="L34" s="471"/>
      <c r="M34" s="472"/>
      <c r="N34" s="403"/>
      <c r="O34" s="404"/>
      <c r="P34" s="405"/>
      <c r="Q34" s="404"/>
      <c r="R34" s="405"/>
      <c r="S34" s="473"/>
      <c r="T34" s="406"/>
      <c r="V34" s="2"/>
      <c r="X34" s="2" t="s">
        <v>164</v>
      </c>
      <c r="Y34" s="2" t="s">
        <v>188</v>
      </c>
    </row>
    <row r="35" spans="3:25" ht="18" customHeight="1" x14ac:dyDescent="0.45">
      <c r="C35" s="403"/>
      <c r="D35" s="404"/>
      <c r="E35" s="405"/>
      <c r="F35" s="404"/>
      <c r="G35" s="405"/>
      <c r="H35" s="406"/>
      <c r="I35" s="98" t="s">
        <v>75</v>
      </c>
      <c r="J35" s="481" t="str">
        <f>住友商事!C26</f>
        <v>宮川 和也</v>
      </c>
      <c r="K35" s="481"/>
      <c r="L35" s="481"/>
      <c r="M35" s="97"/>
      <c r="N35" s="403"/>
      <c r="O35" s="404"/>
      <c r="P35" s="405"/>
      <c r="Q35" s="404"/>
      <c r="R35" s="405"/>
      <c r="S35" s="473"/>
      <c r="T35" s="406"/>
      <c r="V35" s="2"/>
      <c r="X35" s="2" t="s">
        <v>152</v>
      </c>
    </row>
    <row r="36" spans="3:25" ht="18" customHeight="1" x14ac:dyDescent="0.45">
      <c r="C36" s="403"/>
      <c r="D36" s="404"/>
      <c r="E36" s="405"/>
      <c r="F36" s="404"/>
      <c r="G36" s="405"/>
      <c r="H36" s="406"/>
      <c r="I36" s="98" t="s">
        <v>76</v>
      </c>
      <c r="J36" s="481" t="str">
        <f>住友商事!C27</f>
        <v>福井 伸泰</v>
      </c>
      <c r="K36" s="481"/>
      <c r="L36" s="481"/>
      <c r="M36" s="99"/>
      <c r="N36" s="403"/>
      <c r="O36" s="404"/>
      <c r="P36" s="405"/>
      <c r="Q36" s="404"/>
      <c r="R36" s="405"/>
      <c r="S36" s="473"/>
      <c r="T36" s="406"/>
      <c r="V36" s="2"/>
      <c r="X36" s="2" t="s">
        <v>165</v>
      </c>
    </row>
    <row r="37" spans="3:25" ht="18" customHeight="1" x14ac:dyDescent="0.45">
      <c r="C37" s="403"/>
      <c r="D37" s="404"/>
      <c r="E37" s="405"/>
      <c r="F37" s="404"/>
      <c r="G37" s="405"/>
      <c r="H37" s="406"/>
      <c r="I37" s="100"/>
      <c r="J37" s="56"/>
      <c r="K37" s="101"/>
      <c r="L37" s="101"/>
      <c r="M37" s="102"/>
      <c r="N37" s="403"/>
      <c r="O37" s="404"/>
      <c r="P37" s="405"/>
      <c r="Q37" s="404"/>
      <c r="R37" s="405"/>
      <c r="S37" s="473"/>
      <c r="T37" s="406"/>
      <c r="V37" s="2"/>
      <c r="X37" s="2" t="s">
        <v>182</v>
      </c>
    </row>
    <row r="38" spans="3:25" ht="18" customHeight="1" x14ac:dyDescent="0.45">
      <c r="C38" s="403"/>
      <c r="D38" s="404"/>
      <c r="E38" s="405"/>
      <c r="F38" s="404"/>
      <c r="G38" s="405"/>
      <c r="H38" s="406"/>
      <c r="I38" s="100"/>
      <c r="J38" s="56"/>
      <c r="K38" s="101"/>
      <c r="L38" s="101"/>
      <c r="M38" s="102"/>
      <c r="N38" s="403"/>
      <c r="O38" s="404"/>
      <c r="P38" s="405"/>
      <c r="Q38" s="404"/>
      <c r="R38" s="405"/>
      <c r="S38" s="473"/>
      <c r="T38" s="406"/>
      <c r="V38" s="2"/>
      <c r="X38" s="2" t="s">
        <v>220</v>
      </c>
    </row>
    <row r="39" spans="3:25" ht="18" customHeight="1" x14ac:dyDescent="0.45">
      <c r="C39" s="403"/>
      <c r="D39" s="404"/>
      <c r="E39" s="405"/>
      <c r="F39" s="404"/>
      <c r="G39" s="405"/>
      <c r="H39" s="406"/>
      <c r="I39" s="100"/>
      <c r="J39" s="56"/>
      <c r="K39" s="101"/>
      <c r="L39" s="101"/>
      <c r="M39" s="102"/>
      <c r="N39" s="403"/>
      <c r="O39" s="404"/>
      <c r="P39" s="405"/>
      <c r="Q39" s="404"/>
      <c r="R39" s="405"/>
      <c r="S39" s="473"/>
      <c r="T39" s="406"/>
      <c r="V39" s="2"/>
      <c r="W39" s="69"/>
      <c r="X39" s="69"/>
    </row>
    <row r="40" spans="3:25" ht="18" customHeight="1" x14ac:dyDescent="0.45">
      <c r="C40" s="403"/>
      <c r="D40" s="404"/>
      <c r="E40" s="405"/>
      <c r="F40" s="404"/>
      <c r="G40" s="405"/>
      <c r="H40" s="406"/>
      <c r="I40" s="100"/>
      <c r="J40" s="56"/>
      <c r="K40" s="101"/>
      <c r="L40" s="101"/>
      <c r="M40" s="102"/>
      <c r="N40" s="403"/>
      <c r="O40" s="404"/>
      <c r="P40" s="405"/>
      <c r="Q40" s="404"/>
      <c r="R40" s="405"/>
      <c r="S40" s="473"/>
      <c r="T40" s="406"/>
      <c r="V40" s="2"/>
      <c r="W40" s="69" t="s">
        <v>170</v>
      </c>
      <c r="X40" s="69"/>
    </row>
    <row r="41" spans="3:25" ht="18" customHeight="1" x14ac:dyDescent="0.45">
      <c r="C41" s="403"/>
      <c r="D41" s="404"/>
      <c r="E41" s="405"/>
      <c r="F41" s="404"/>
      <c r="G41" s="405"/>
      <c r="H41" s="406"/>
      <c r="I41" s="100"/>
      <c r="J41" s="56"/>
      <c r="K41" s="101"/>
      <c r="L41" s="101"/>
      <c r="M41" s="102"/>
      <c r="N41" s="403"/>
      <c r="O41" s="404"/>
      <c r="P41" s="405"/>
      <c r="Q41" s="404"/>
      <c r="R41" s="405"/>
      <c r="S41" s="473"/>
      <c r="T41" s="406"/>
      <c r="V41" s="2"/>
      <c r="W41" s="69" t="s">
        <v>173</v>
      </c>
      <c r="X41" s="69"/>
    </row>
    <row r="42" spans="3:25" ht="18" customHeight="1" x14ac:dyDescent="0.45">
      <c r="C42" s="403"/>
      <c r="D42" s="404"/>
      <c r="E42" s="405"/>
      <c r="F42" s="404"/>
      <c r="G42" s="405"/>
      <c r="H42" s="406"/>
      <c r="I42" s="100"/>
      <c r="J42" s="56"/>
      <c r="K42" s="101"/>
      <c r="L42" s="101"/>
      <c r="M42" s="102"/>
      <c r="N42" s="403"/>
      <c r="O42" s="404"/>
      <c r="P42" s="405"/>
      <c r="Q42" s="404"/>
      <c r="R42" s="405"/>
      <c r="S42" s="473"/>
      <c r="T42" s="406"/>
      <c r="V42" s="2"/>
      <c r="W42" s="69" t="s">
        <v>171</v>
      </c>
      <c r="X42" s="69"/>
    </row>
    <row r="43" spans="3:25" ht="18" customHeight="1" x14ac:dyDescent="0.45">
      <c r="C43" s="482"/>
      <c r="D43" s="483"/>
      <c r="E43" s="484"/>
      <c r="F43" s="483"/>
      <c r="G43" s="484"/>
      <c r="H43" s="485"/>
      <c r="I43" s="100"/>
      <c r="J43" s="56"/>
      <c r="K43" s="101"/>
      <c r="L43" s="101"/>
      <c r="M43" s="102"/>
      <c r="N43" s="403"/>
      <c r="O43" s="404"/>
      <c r="P43" s="405"/>
      <c r="Q43" s="404"/>
      <c r="R43" s="405"/>
      <c r="S43" s="473"/>
      <c r="T43" s="406"/>
      <c r="V43" s="2"/>
      <c r="W43" s="69"/>
      <c r="X43" s="69"/>
    </row>
    <row r="44" spans="3:25" ht="18" customHeight="1" thickBot="1" x14ac:dyDescent="0.5">
      <c r="C44" s="488"/>
      <c r="D44" s="489"/>
      <c r="E44" s="490"/>
      <c r="F44" s="489"/>
      <c r="G44" s="490"/>
      <c r="H44" s="491"/>
      <c r="I44" s="492"/>
      <c r="J44" s="493"/>
      <c r="K44" s="493"/>
      <c r="L44" s="493"/>
      <c r="M44" s="494"/>
      <c r="N44" s="338"/>
      <c r="O44" s="339"/>
      <c r="P44" s="495"/>
      <c r="Q44" s="339"/>
      <c r="R44" s="486"/>
      <c r="S44" s="346"/>
      <c r="T44" s="347"/>
      <c r="V44" s="2"/>
      <c r="W44" s="69"/>
      <c r="X44" s="69"/>
    </row>
    <row r="45" spans="3:25" ht="18" customHeight="1" x14ac:dyDescent="0.45">
      <c r="C45" s="335" t="s">
        <v>654</v>
      </c>
      <c r="D45" s="336"/>
      <c r="E45" s="336"/>
      <c r="F45" s="336"/>
      <c r="G45" s="336"/>
      <c r="H45" s="337"/>
      <c r="I45" s="100"/>
      <c r="J45" s="487"/>
      <c r="K45" s="487"/>
      <c r="L45" s="487"/>
      <c r="M45" s="103"/>
      <c r="N45" s="335" t="s">
        <v>654</v>
      </c>
      <c r="O45" s="336"/>
      <c r="P45" s="336"/>
      <c r="Q45" s="336"/>
      <c r="R45" s="336"/>
      <c r="S45" s="336"/>
      <c r="T45" s="337"/>
      <c r="V45" s="2"/>
      <c r="W45" s="69"/>
      <c r="X45" s="69"/>
    </row>
    <row r="46" spans="3:25" ht="18" customHeight="1" x14ac:dyDescent="0.45">
      <c r="C46" s="104" t="s">
        <v>14</v>
      </c>
      <c r="D46" s="389"/>
      <c r="E46" s="389"/>
      <c r="F46" s="389"/>
      <c r="G46" s="389"/>
      <c r="H46" s="390"/>
      <c r="I46" s="100"/>
      <c r="J46" s="487"/>
      <c r="K46" s="487"/>
      <c r="L46" s="487"/>
      <c r="M46" s="102"/>
      <c r="N46" s="104" t="s">
        <v>14</v>
      </c>
      <c r="O46" s="389"/>
      <c r="P46" s="389"/>
      <c r="Q46" s="389"/>
      <c r="R46" s="389"/>
      <c r="S46" s="389"/>
      <c r="T46" s="390"/>
      <c r="V46" s="2"/>
      <c r="W46" s="69" t="s">
        <v>172</v>
      </c>
      <c r="X46" s="69"/>
    </row>
    <row r="47" spans="3:25" ht="18" customHeight="1" thickBot="1" x14ac:dyDescent="0.5">
      <c r="C47" s="105" t="s">
        <v>15</v>
      </c>
      <c r="D47" s="352"/>
      <c r="E47" s="352"/>
      <c r="F47" s="352"/>
      <c r="G47" s="352"/>
      <c r="H47" s="353"/>
      <c r="I47" s="510"/>
      <c r="J47" s="511"/>
      <c r="K47" s="511"/>
      <c r="L47" s="511"/>
      <c r="M47" s="512"/>
      <c r="N47" s="105" t="s">
        <v>15</v>
      </c>
      <c r="O47" s="352"/>
      <c r="P47" s="352"/>
      <c r="Q47" s="352"/>
      <c r="R47" s="352"/>
      <c r="S47" s="352"/>
      <c r="T47" s="353"/>
      <c r="V47" s="2"/>
      <c r="W47" s="69"/>
      <c r="X47" s="69"/>
    </row>
    <row r="48" spans="3:25" ht="18" customHeight="1" x14ac:dyDescent="0.45">
      <c r="C48" s="106"/>
      <c r="D48" s="107"/>
      <c r="E48" s="107"/>
      <c r="F48" s="107"/>
      <c r="G48" s="107"/>
      <c r="H48" s="107"/>
      <c r="I48" s="56"/>
      <c r="J48" s="56"/>
      <c r="K48" s="56"/>
      <c r="L48" s="56"/>
      <c r="M48" s="56"/>
      <c r="N48" s="106"/>
      <c r="O48" s="107"/>
      <c r="P48" s="107"/>
      <c r="Q48" s="107"/>
      <c r="R48" s="107"/>
      <c r="S48" s="107"/>
      <c r="T48" s="107"/>
      <c r="V48" s="2"/>
      <c r="W48" s="69"/>
      <c r="X48" s="69"/>
    </row>
    <row r="49" spans="2:25" ht="18" customHeight="1" x14ac:dyDescent="0.45">
      <c r="C49" s="106"/>
      <c r="D49" s="107"/>
      <c r="E49" s="107"/>
      <c r="F49" s="107"/>
      <c r="G49" s="107"/>
      <c r="H49" s="107"/>
      <c r="I49" s="56"/>
      <c r="J49" s="56"/>
      <c r="K49" s="56"/>
      <c r="L49" s="56"/>
      <c r="M49" s="56"/>
      <c r="N49" s="106"/>
      <c r="O49" s="107"/>
      <c r="P49" s="107"/>
      <c r="Q49" s="107"/>
      <c r="R49" s="107"/>
      <c r="S49" s="107"/>
      <c r="T49" s="107"/>
      <c r="V49" s="2"/>
    </row>
    <row r="50" spans="2:25" ht="17.25" customHeight="1" x14ac:dyDescent="0.45">
      <c r="V50" s="2"/>
    </row>
    <row r="51" spans="2:25" ht="17.25" customHeight="1" x14ac:dyDescent="0.45">
      <c r="V51" s="2"/>
    </row>
    <row r="52" spans="2:25" ht="31.5" customHeight="1" thickBot="1" x14ac:dyDescent="0.5">
      <c r="B52" s="108" t="s">
        <v>54</v>
      </c>
      <c r="V52" s="2"/>
    </row>
    <row r="53" spans="2:25" ht="18" customHeight="1" x14ac:dyDescent="0.55000000000000004">
      <c r="B53" s="109" t="s">
        <v>46</v>
      </c>
      <c r="C53" s="110"/>
      <c r="D53" s="370"/>
      <c r="E53" s="370"/>
      <c r="F53" s="370"/>
      <c r="G53" s="370"/>
      <c r="H53" s="370"/>
      <c r="I53" s="370"/>
      <c r="J53" s="370"/>
      <c r="K53" s="370"/>
      <c r="L53" s="370"/>
      <c r="M53" s="370"/>
      <c r="N53" s="370"/>
      <c r="O53" s="370"/>
      <c r="P53" s="370"/>
      <c r="Q53" s="370"/>
      <c r="R53" s="370"/>
      <c r="S53" s="370"/>
      <c r="T53" s="371"/>
      <c r="V53" s="2"/>
    </row>
    <row r="54" spans="2:25" ht="18" customHeight="1" x14ac:dyDescent="0.45">
      <c r="B54" s="513" t="s">
        <v>1436</v>
      </c>
      <c r="C54" s="514"/>
      <c r="D54" s="514"/>
      <c r="E54" s="514"/>
      <c r="F54" s="514"/>
      <c r="G54" s="514"/>
      <c r="H54" s="514"/>
      <c r="I54" s="514"/>
      <c r="J54" s="514"/>
      <c r="K54" s="514"/>
      <c r="L54" s="514"/>
      <c r="M54" s="514"/>
      <c r="N54" s="514"/>
      <c r="O54" s="514"/>
      <c r="P54" s="514"/>
      <c r="Q54" s="514"/>
      <c r="R54" s="514"/>
      <c r="S54" s="514"/>
      <c r="T54" s="515"/>
      <c r="V54" s="2"/>
    </row>
    <row r="55" spans="2:25" ht="18" customHeight="1" x14ac:dyDescent="0.45">
      <c r="B55" s="513"/>
      <c r="C55" s="514"/>
      <c r="D55" s="514"/>
      <c r="E55" s="514"/>
      <c r="F55" s="514"/>
      <c r="G55" s="514"/>
      <c r="H55" s="514"/>
      <c r="I55" s="514"/>
      <c r="J55" s="514"/>
      <c r="K55" s="514"/>
      <c r="L55" s="514"/>
      <c r="M55" s="514"/>
      <c r="N55" s="514"/>
      <c r="O55" s="514"/>
      <c r="P55" s="514"/>
      <c r="Q55" s="514"/>
      <c r="R55" s="514"/>
      <c r="S55" s="514"/>
      <c r="T55" s="515"/>
      <c r="V55" s="2"/>
    </row>
    <row r="56" spans="2:25" ht="18" customHeight="1" x14ac:dyDescent="0.55000000000000004">
      <c r="B56" s="111" t="s">
        <v>47</v>
      </c>
      <c r="C56" s="81"/>
      <c r="D56" s="499"/>
      <c r="E56" s="499"/>
      <c r="F56" s="499"/>
      <c r="G56" s="499"/>
      <c r="H56" s="499"/>
      <c r="I56" s="499"/>
      <c r="J56" s="499"/>
      <c r="K56" s="499"/>
      <c r="L56" s="499"/>
      <c r="M56" s="499"/>
      <c r="N56" s="499"/>
      <c r="O56" s="499"/>
      <c r="P56" s="499"/>
      <c r="Q56" s="499"/>
      <c r="R56" s="499"/>
      <c r="S56" s="499"/>
      <c r="T56" s="399"/>
      <c r="V56" s="2"/>
    </row>
    <row r="57" spans="2:25" ht="18" customHeight="1" x14ac:dyDescent="0.45">
      <c r="B57" s="496" t="s">
        <v>1437</v>
      </c>
      <c r="C57" s="497"/>
      <c r="D57" s="497"/>
      <c r="E57" s="497"/>
      <c r="F57" s="497"/>
      <c r="G57" s="497"/>
      <c r="H57" s="497"/>
      <c r="I57" s="497"/>
      <c r="J57" s="497"/>
      <c r="K57" s="497"/>
      <c r="L57" s="497"/>
      <c r="M57" s="497"/>
      <c r="N57" s="497"/>
      <c r="O57" s="497"/>
      <c r="P57" s="497"/>
      <c r="Q57" s="497"/>
      <c r="R57" s="497"/>
      <c r="S57" s="497"/>
      <c r="T57" s="498"/>
      <c r="V57" s="2"/>
    </row>
    <row r="58" spans="2:25" ht="18" customHeight="1" x14ac:dyDescent="0.45">
      <c r="B58" s="496"/>
      <c r="C58" s="497"/>
      <c r="D58" s="497"/>
      <c r="E58" s="497"/>
      <c r="F58" s="497"/>
      <c r="G58" s="497"/>
      <c r="H58" s="497"/>
      <c r="I58" s="497"/>
      <c r="J58" s="497"/>
      <c r="K58" s="497"/>
      <c r="L58" s="497"/>
      <c r="M58" s="497"/>
      <c r="N58" s="497"/>
      <c r="O58" s="497"/>
      <c r="P58" s="497"/>
      <c r="Q58" s="497"/>
      <c r="R58" s="497"/>
      <c r="S58" s="497"/>
      <c r="T58" s="498"/>
      <c r="V58" s="2"/>
    </row>
    <row r="59" spans="2:25" ht="18" customHeight="1" x14ac:dyDescent="0.55000000000000004">
      <c r="B59" s="111" t="s">
        <v>48</v>
      </c>
      <c r="C59" s="81"/>
      <c r="D59" s="499"/>
      <c r="E59" s="499"/>
      <c r="F59" s="499"/>
      <c r="G59" s="499"/>
      <c r="H59" s="499"/>
      <c r="I59" s="499"/>
      <c r="J59" s="499"/>
      <c r="K59" s="499"/>
      <c r="L59" s="499"/>
      <c r="M59" s="499"/>
      <c r="N59" s="499"/>
      <c r="O59" s="499"/>
      <c r="P59" s="499"/>
      <c r="Q59" s="499"/>
      <c r="R59" s="499"/>
      <c r="S59" s="499"/>
      <c r="T59" s="399"/>
      <c r="V59" s="2"/>
    </row>
    <row r="60" spans="2:25" ht="18" customHeight="1" x14ac:dyDescent="0.45">
      <c r="B60" s="500" t="s">
        <v>180</v>
      </c>
      <c r="C60" s="501"/>
      <c r="D60" s="501"/>
      <c r="E60" s="501"/>
      <c r="F60" s="501"/>
      <c r="G60" s="501"/>
      <c r="H60" s="501"/>
      <c r="I60" s="501"/>
      <c r="J60" s="501"/>
      <c r="K60" s="501"/>
      <c r="L60" s="501"/>
      <c r="M60" s="501"/>
      <c r="N60" s="501"/>
      <c r="O60" s="501"/>
      <c r="P60" s="501"/>
      <c r="Q60" s="501"/>
      <c r="R60" s="501"/>
      <c r="S60" s="501"/>
      <c r="T60" s="502"/>
      <c r="V60" s="2"/>
    </row>
    <row r="61" spans="2:25" ht="18" customHeight="1" thickBot="1" x14ac:dyDescent="0.5">
      <c r="B61" s="503"/>
      <c r="C61" s="504"/>
      <c r="D61" s="504"/>
      <c r="E61" s="504"/>
      <c r="F61" s="504"/>
      <c r="G61" s="504"/>
      <c r="H61" s="504"/>
      <c r="I61" s="504"/>
      <c r="J61" s="504"/>
      <c r="K61" s="504"/>
      <c r="L61" s="504"/>
      <c r="M61" s="504"/>
      <c r="N61" s="504"/>
      <c r="O61" s="504"/>
      <c r="P61" s="504"/>
      <c r="Q61" s="504"/>
      <c r="R61" s="504"/>
      <c r="S61" s="504"/>
      <c r="T61" s="505"/>
      <c r="V61" s="2"/>
    </row>
    <row r="62" spans="2:25" ht="12" customHeight="1" x14ac:dyDescent="0.55000000000000004">
      <c r="B62" s="112"/>
      <c r="C62" s="81"/>
      <c r="D62" s="81"/>
      <c r="E62" s="81"/>
      <c r="F62" s="81"/>
      <c r="G62" s="81"/>
      <c r="K62" s="81"/>
      <c r="L62" s="81"/>
      <c r="M62" s="81"/>
      <c r="N62" s="81"/>
      <c r="O62" s="81"/>
      <c r="P62" s="81"/>
      <c r="Q62" s="81"/>
      <c r="R62" s="81"/>
      <c r="S62" s="81"/>
      <c r="T62" s="113"/>
      <c r="V62" s="2"/>
      <c r="W62" s="69"/>
      <c r="X62" s="69"/>
    </row>
    <row r="63" spans="2:25" ht="23.25" customHeight="1" x14ac:dyDescent="0.45">
      <c r="B63" s="111" t="s">
        <v>79</v>
      </c>
      <c r="C63" s="114"/>
      <c r="D63" s="115"/>
      <c r="G63" s="116" t="s">
        <v>49</v>
      </c>
      <c r="H63" s="481" t="s">
        <v>183</v>
      </c>
      <c r="I63" s="481"/>
      <c r="J63" s="481"/>
      <c r="N63" s="116"/>
      <c r="O63" s="116" t="s">
        <v>55</v>
      </c>
      <c r="P63" s="506" t="str">
        <f>伊藤忠商事!C25</f>
        <v>山田 凌雅</v>
      </c>
      <c r="Q63" s="481"/>
      <c r="R63" s="481"/>
      <c r="S63" s="481"/>
      <c r="T63" s="507"/>
      <c r="U63" s="117"/>
      <c r="V63" s="2"/>
      <c r="W63" s="69" t="s">
        <v>170</v>
      </c>
      <c r="X63" s="69"/>
    </row>
    <row r="64" spans="2:25" ht="24.75" customHeight="1" thickBot="1" x14ac:dyDescent="0.5">
      <c r="B64" s="118"/>
      <c r="C64" s="119"/>
      <c r="D64" s="94"/>
      <c r="E64" s="120" t="s">
        <v>50</v>
      </c>
      <c r="F64" s="508" t="s">
        <v>1438</v>
      </c>
      <c r="G64" s="508"/>
      <c r="H64" s="508"/>
      <c r="I64" s="508"/>
      <c r="J64" s="508"/>
      <c r="K64" s="508"/>
      <c r="L64" s="508"/>
      <c r="M64" s="508"/>
      <c r="N64" s="508"/>
      <c r="O64" s="508"/>
      <c r="P64" s="508"/>
      <c r="Q64" s="508"/>
      <c r="R64" s="508"/>
      <c r="S64" s="508"/>
      <c r="T64" s="509"/>
      <c r="V64" s="2"/>
      <c r="W64" s="69" t="s">
        <v>169</v>
      </c>
      <c r="X64" s="69"/>
      <c r="Y64" s="57"/>
    </row>
    <row r="65" spans="2:26" ht="18" customHeight="1" thickBot="1" x14ac:dyDescent="0.6">
      <c r="B65" s="121" t="s">
        <v>187</v>
      </c>
      <c r="N65" s="122"/>
      <c r="O65" s="122"/>
      <c r="P65" s="122"/>
      <c r="Q65" s="122"/>
      <c r="R65" s="122"/>
      <c r="S65" s="122"/>
      <c r="T65" s="122"/>
      <c r="W65" s="123"/>
      <c r="X65" s="123"/>
      <c r="Z65" s="57"/>
    </row>
    <row r="66" spans="2:26" ht="18" customHeight="1" x14ac:dyDescent="0.45">
      <c r="B66" s="522" t="s">
        <v>225</v>
      </c>
      <c r="C66" s="523"/>
      <c r="D66" s="523"/>
      <c r="E66" s="523"/>
      <c r="F66" s="523"/>
      <c r="G66" s="523"/>
      <c r="H66" s="523"/>
      <c r="I66" s="523"/>
      <c r="J66" s="523"/>
      <c r="K66" s="523"/>
      <c r="L66" s="523"/>
      <c r="M66" s="523"/>
      <c r="N66" s="523"/>
      <c r="O66" s="523"/>
      <c r="P66" s="523"/>
      <c r="Q66" s="523"/>
      <c r="R66" s="523"/>
      <c r="S66" s="523"/>
      <c r="T66" s="524"/>
      <c r="W66" s="69"/>
      <c r="X66" s="69"/>
    </row>
    <row r="67" spans="2:26" ht="18" customHeight="1" x14ac:dyDescent="0.45">
      <c r="B67" s="496"/>
      <c r="C67" s="497"/>
      <c r="D67" s="497"/>
      <c r="E67" s="497"/>
      <c r="F67" s="497"/>
      <c r="G67" s="497"/>
      <c r="H67" s="497"/>
      <c r="I67" s="497"/>
      <c r="J67" s="497"/>
      <c r="K67" s="497"/>
      <c r="L67" s="497"/>
      <c r="M67" s="497"/>
      <c r="N67" s="497"/>
      <c r="O67" s="497"/>
      <c r="P67" s="497"/>
      <c r="Q67" s="497"/>
      <c r="R67" s="497"/>
      <c r="S67" s="497"/>
      <c r="T67" s="498"/>
    </row>
    <row r="68" spans="2:26" ht="18" customHeight="1" x14ac:dyDescent="0.45">
      <c r="B68" s="496"/>
      <c r="C68" s="497"/>
      <c r="D68" s="497"/>
      <c r="E68" s="497"/>
      <c r="F68" s="497"/>
      <c r="G68" s="497"/>
      <c r="H68" s="497"/>
      <c r="I68" s="497"/>
      <c r="J68" s="497"/>
      <c r="K68" s="497"/>
      <c r="L68" s="497"/>
      <c r="M68" s="497"/>
      <c r="N68" s="497"/>
      <c r="O68" s="497"/>
      <c r="P68" s="497"/>
      <c r="Q68" s="497"/>
      <c r="R68" s="497"/>
      <c r="S68" s="497"/>
      <c r="T68" s="498"/>
    </row>
    <row r="69" spans="2:26" ht="18" customHeight="1" x14ac:dyDescent="0.45">
      <c r="B69" s="496"/>
      <c r="C69" s="497"/>
      <c r="D69" s="497"/>
      <c r="E69" s="497"/>
      <c r="F69" s="497"/>
      <c r="G69" s="497"/>
      <c r="H69" s="497"/>
      <c r="I69" s="497"/>
      <c r="J69" s="497"/>
      <c r="K69" s="497"/>
      <c r="L69" s="497"/>
      <c r="M69" s="497"/>
      <c r="N69" s="497"/>
      <c r="O69" s="497"/>
      <c r="P69" s="497"/>
      <c r="Q69" s="497"/>
      <c r="R69" s="497"/>
      <c r="S69" s="497"/>
      <c r="T69" s="498"/>
    </row>
    <row r="70" spans="2:26" ht="18" customHeight="1" x14ac:dyDescent="0.45">
      <c r="B70" s="496"/>
      <c r="C70" s="497"/>
      <c r="D70" s="497"/>
      <c r="E70" s="497"/>
      <c r="F70" s="497"/>
      <c r="G70" s="497"/>
      <c r="H70" s="497"/>
      <c r="I70" s="497"/>
      <c r="J70" s="497"/>
      <c r="K70" s="497"/>
      <c r="L70" s="497"/>
      <c r="M70" s="497"/>
      <c r="N70" s="497"/>
      <c r="O70" s="497"/>
      <c r="P70" s="497"/>
      <c r="Q70" s="497"/>
      <c r="R70" s="497"/>
      <c r="S70" s="497"/>
      <c r="T70" s="498"/>
    </row>
    <row r="71" spans="2:26" ht="18" customHeight="1" thickBot="1" x14ac:dyDescent="0.5">
      <c r="B71" s="525"/>
      <c r="C71" s="373"/>
      <c r="D71" s="373"/>
      <c r="E71" s="373"/>
      <c r="F71" s="373"/>
      <c r="G71" s="373"/>
      <c r="H71" s="373"/>
      <c r="I71" s="373"/>
      <c r="J71" s="373"/>
      <c r="K71" s="373"/>
      <c r="L71" s="373"/>
      <c r="M71" s="373"/>
      <c r="N71" s="373"/>
      <c r="O71" s="373"/>
      <c r="P71" s="373"/>
      <c r="Q71" s="373"/>
      <c r="R71" s="373"/>
      <c r="S71" s="373"/>
      <c r="T71" s="374"/>
    </row>
    <row r="72" spans="2:26" ht="12" customHeight="1" x14ac:dyDescent="0.45">
      <c r="B72" s="124"/>
      <c r="C72" s="12"/>
      <c r="D72" s="4"/>
      <c r="E72" s="31"/>
      <c r="F72" s="12"/>
      <c r="G72" s="12"/>
      <c r="H72" s="12"/>
      <c r="I72" s="12"/>
      <c r="J72" s="12"/>
      <c r="K72" s="12"/>
      <c r="L72" s="12"/>
      <c r="M72" s="12"/>
      <c r="N72" s="12"/>
      <c r="O72" s="12"/>
      <c r="P72" s="12"/>
      <c r="Q72" s="12"/>
      <c r="R72" s="12"/>
      <c r="S72" s="12"/>
      <c r="T72" s="12"/>
    </row>
    <row r="73" spans="2:26" ht="12" customHeight="1" x14ac:dyDescent="0.45">
      <c r="B73" s="124"/>
      <c r="C73" s="12"/>
      <c r="D73" s="4"/>
      <c r="E73" s="31"/>
      <c r="F73" s="12"/>
      <c r="G73" s="12"/>
      <c r="H73" s="12"/>
      <c r="I73" s="12"/>
      <c r="J73" s="12"/>
      <c r="K73" s="12"/>
      <c r="L73" s="12"/>
      <c r="M73" s="12"/>
      <c r="N73" s="12"/>
      <c r="O73" s="12"/>
      <c r="P73" s="12"/>
      <c r="Q73" s="12"/>
      <c r="R73" s="12"/>
      <c r="S73" s="12"/>
      <c r="T73" s="12"/>
    </row>
    <row r="74" spans="2:26" ht="12" customHeight="1" x14ac:dyDescent="0.45">
      <c r="B74" s="124"/>
      <c r="C74" s="12"/>
      <c r="D74" s="4"/>
      <c r="E74" s="31"/>
      <c r="F74" s="12"/>
      <c r="G74" s="12"/>
      <c r="H74" s="12"/>
      <c r="I74" s="12"/>
      <c r="J74" s="12"/>
      <c r="K74" s="12"/>
      <c r="L74" s="12"/>
      <c r="M74" s="12"/>
      <c r="N74" s="12"/>
      <c r="O74" s="12"/>
      <c r="P74" s="12"/>
      <c r="Q74" s="12"/>
      <c r="R74" s="12"/>
      <c r="S74" s="12"/>
      <c r="T74" s="12"/>
    </row>
    <row r="75" spans="2:26" ht="12" customHeight="1" x14ac:dyDescent="0.45">
      <c r="B75" s="124"/>
      <c r="C75" s="12"/>
      <c r="D75" s="4"/>
      <c r="E75" s="31"/>
      <c r="F75" s="12"/>
      <c r="G75" s="12"/>
      <c r="H75" s="12"/>
      <c r="I75" s="12"/>
      <c r="J75" s="12"/>
      <c r="K75" s="12"/>
      <c r="L75" s="12"/>
      <c r="M75" s="12"/>
      <c r="N75" s="12"/>
      <c r="O75" s="12"/>
      <c r="P75" s="12"/>
      <c r="Q75" s="12"/>
      <c r="R75" s="12"/>
      <c r="S75" s="12"/>
      <c r="T75" s="12"/>
    </row>
    <row r="76" spans="2:26" ht="26.65" x14ac:dyDescent="0.75">
      <c r="B76" s="125" t="s">
        <v>56</v>
      </c>
      <c r="W76" s="126" t="s">
        <v>16</v>
      </c>
      <c r="X76" s="69"/>
    </row>
    <row r="77" spans="2:26" ht="18" customHeight="1" x14ac:dyDescent="0.55000000000000004">
      <c r="C77" s="127" t="s">
        <v>1439</v>
      </c>
      <c r="D77" s="77"/>
      <c r="E77" s="77"/>
      <c r="F77" s="77"/>
      <c r="G77" s="77"/>
      <c r="H77" s="77"/>
      <c r="I77" s="77"/>
      <c r="J77" s="77"/>
      <c r="K77" s="77"/>
      <c r="L77" s="77"/>
      <c r="M77" s="77"/>
      <c r="N77" s="77"/>
      <c r="O77" s="77"/>
      <c r="P77" s="77"/>
      <c r="Q77" s="77"/>
      <c r="R77" s="77"/>
      <c r="W77" s="128"/>
      <c r="X77" s="69"/>
    </row>
    <row r="78" spans="2:26" ht="21" customHeight="1" x14ac:dyDescent="0.55000000000000004">
      <c r="C78" s="121"/>
      <c r="D78" s="129" t="s">
        <v>17</v>
      </c>
      <c r="E78" s="130"/>
      <c r="F78" s="77"/>
      <c r="G78" s="77"/>
      <c r="H78" s="77"/>
      <c r="I78" s="77"/>
      <c r="J78" s="77"/>
      <c r="K78" s="77"/>
      <c r="L78" s="77"/>
      <c r="M78" s="77"/>
      <c r="N78" s="77"/>
      <c r="O78" s="77"/>
      <c r="P78" s="77"/>
      <c r="Q78" s="77"/>
      <c r="R78" s="77"/>
      <c r="S78" s="31" t="s">
        <v>18</v>
      </c>
      <c r="T78" s="131">
        <v>12</v>
      </c>
      <c r="U78" s="2" t="s">
        <v>19</v>
      </c>
      <c r="W78" s="128" t="s">
        <v>355</v>
      </c>
      <c r="X78" s="69"/>
    </row>
    <row r="79" spans="2:26" ht="21" customHeight="1" x14ac:dyDescent="0.55000000000000004">
      <c r="C79" s="121"/>
      <c r="D79" s="129" t="s">
        <v>70</v>
      </c>
      <c r="E79" s="132"/>
      <c r="F79" s="133"/>
      <c r="G79" s="133"/>
      <c r="H79" s="133"/>
      <c r="I79" s="133"/>
      <c r="J79" s="133"/>
      <c r="K79" s="133"/>
      <c r="L79" s="133"/>
      <c r="M79" s="133"/>
      <c r="N79" s="133"/>
      <c r="O79" s="133"/>
      <c r="P79" s="133"/>
      <c r="Q79" s="133"/>
      <c r="R79" s="133"/>
      <c r="S79" s="31" t="s">
        <v>18</v>
      </c>
      <c r="T79" s="131">
        <v>12</v>
      </c>
      <c r="U79" s="2" t="s">
        <v>19</v>
      </c>
      <c r="V79" s="70" t="s">
        <v>20</v>
      </c>
      <c r="W79" s="128" t="s">
        <v>355</v>
      </c>
      <c r="X79" s="69"/>
    </row>
    <row r="80" spans="2:26" ht="16.5" customHeight="1" x14ac:dyDescent="0.45">
      <c r="C80" s="121"/>
      <c r="D80" s="134"/>
      <c r="E80" s="135" t="s">
        <v>71</v>
      </c>
      <c r="F80" s="133"/>
      <c r="G80" s="133"/>
      <c r="H80" s="133"/>
      <c r="I80" s="133"/>
      <c r="J80" s="133"/>
      <c r="K80" s="133"/>
      <c r="L80" s="133"/>
      <c r="M80" s="133"/>
      <c r="N80" s="133"/>
      <c r="O80" s="133"/>
      <c r="P80" s="133"/>
      <c r="Q80" s="133"/>
      <c r="R80" s="133"/>
      <c r="S80" s="31"/>
      <c r="T80" s="136"/>
      <c r="W80" s="69"/>
      <c r="X80" s="69"/>
    </row>
    <row r="81" spans="2:26" ht="21" customHeight="1" x14ac:dyDescent="0.55000000000000004">
      <c r="C81" s="121"/>
      <c r="D81" s="129" t="s">
        <v>21</v>
      </c>
      <c r="E81" s="130"/>
      <c r="F81" s="77"/>
      <c r="G81" s="77"/>
      <c r="H81" s="77"/>
      <c r="I81" s="77"/>
      <c r="J81" s="77"/>
      <c r="K81" s="77"/>
      <c r="L81" s="77"/>
      <c r="M81" s="77"/>
      <c r="N81" s="77"/>
      <c r="O81" s="77"/>
      <c r="P81" s="77"/>
      <c r="Q81" s="77"/>
      <c r="R81" s="77"/>
      <c r="S81" s="31" t="s">
        <v>18</v>
      </c>
      <c r="T81" s="131">
        <v>12</v>
      </c>
      <c r="U81" s="2" t="s">
        <v>19</v>
      </c>
      <c r="V81" s="70" t="s">
        <v>20</v>
      </c>
      <c r="W81" s="128" t="s">
        <v>355</v>
      </c>
      <c r="X81" s="69"/>
    </row>
    <row r="82" spans="2:26" ht="21" customHeight="1" x14ac:dyDescent="0.55000000000000004">
      <c r="C82" s="121"/>
      <c r="D82" s="129" t="s">
        <v>22</v>
      </c>
      <c r="E82" s="130"/>
      <c r="F82" s="77"/>
      <c r="G82" s="77"/>
      <c r="H82" s="77"/>
      <c r="I82" s="77"/>
      <c r="J82" s="77"/>
      <c r="K82" s="77"/>
      <c r="L82" s="77"/>
      <c r="M82" s="77"/>
      <c r="N82" s="77"/>
      <c r="O82" s="77"/>
      <c r="P82" s="77"/>
      <c r="Q82" s="77"/>
      <c r="R82" s="77"/>
      <c r="S82" s="31" t="s">
        <v>18</v>
      </c>
      <c r="T82" s="131">
        <v>12</v>
      </c>
      <c r="U82" s="2" t="s">
        <v>19</v>
      </c>
      <c r="V82" s="70" t="s">
        <v>20</v>
      </c>
      <c r="W82" s="128" t="s">
        <v>355</v>
      </c>
      <c r="X82" s="69"/>
    </row>
    <row r="83" spans="2:26" ht="21" customHeight="1" x14ac:dyDescent="0.55000000000000004">
      <c r="C83" s="121"/>
      <c r="D83" s="129" t="s">
        <v>67</v>
      </c>
      <c r="E83" s="130"/>
      <c r="F83" s="77"/>
      <c r="G83" s="77"/>
      <c r="H83" s="77"/>
      <c r="I83" s="77"/>
      <c r="J83" s="77"/>
      <c r="K83" s="77"/>
      <c r="L83" s="77"/>
      <c r="M83" s="77"/>
      <c r="N83" s="77"/>
      <c r="O83" s="77"/>
      <c r="P83" s="77"/>
      <c r="Q83" s="77"/>
      <c r="R83" s="77"/>
      <c r="S83" s="31" t="s">
        <v>18</v>
      </c>
      <c r="T83" s="131">
        <v>12</v>
      </c>
      <c r="U83" s="2" t="s">
        <v>19</v>
      </c>
      <c r="V83" s="70" t="s">
        <v>20</v>
      </c>
      <c r="W83" s="128" t="s">
        <v>355</v>
      </c>
      <c r="X83" s="69"/>
    </row>
    <row r="84" spans="2:26" ht="18" customHeight="1" x14ac:dyDescent="0.55000000000000004">
      <c r="C84" s="137" t="s">
        <v>655</v>
      </c>
      <c r="D84" s="121"/>
      <c r="E84" s="77"/>
      <c r="F84" s="77"/>
      <c r="G84" s="77"/>
      <c r="H84" s="77"/>
      <c r="I84" s="77"/>
      <c r="J84" s="77"/>
      <c r="K84" s="77"/>
      <c r="L84" s="77"/>
      <c r="M84" s="77"/>
      <c r="N84" s="77"/>
      <c r="O84" s="77"/>
      <c r="P84" s="77"/>
      <c r="Q84" s="77"/>
      <c r="R84" s="77"/>
      <c r="T84" s="138"/>
      <c r="W84" s="69"/>
      <c r="X84" s="69"/>
    </row>
    <row r="85" spans="2:26" ht="21" customHeight="1" x14ac:dyDescent="0.55000000000000004">
      <c r="C85" s="121"/>
      <c r="D85" s="129" t="s">
        <v>23</v>
      </c>
      <c r="E85" s="130"/>
      <c r="F85" s="77"/>
      <c r="G85" s="77"/>
      <c r="H85" s="77"/>
      <c r="I85" s="77"/>
      <c r="J85" s="77"/>
      <c r="K85" s="77"/>
      <c r="L85" s="77"/>
      <c r="M85" s="77"/>
      <c r="N85" s="77"/>
      <c r="O85" s="77"/>
      <c r="P85" s="77"/>
      <c r="Q85" s="77"/>
      <c r="R85" s="77"/>
      <c r="S85" s="31"/>
      <c r="T85" s="138"/>
      <c r="W85" s="69"/>
      <c r="X85" s="69"/>
    </row>
    <row r="86" spans="2:26" ht="21" customHeight="1" x14ac:dyDescent="0.55000000000000004">
      <c r="C86" s="121"/>
      <c r="D86" s="129" t="s">
        <v>24</v>
      </c>
      <c r="E86" s="130"/>
      <c r="F86" s="77"/>
      <c r="G86" s="77"/>
      <c r="H86" s="77"/>
      <c r="I86" s="77"/>
      <c r="J86" s="77"/>
      <c r="K86" s="77"/>
      <c r="L86" s="77"/>
      <c r="M86" s="77"/>
      <c r="N86" s="77"/>
      <c r="O86" s="77"/>
      <c r="P86" s="77"/>
      <c r="Q86" s="77"/>
      <c r="R86" s="77"/>
      <c r="S86" s="31" t="s">
        <v>18</v>
      </c>
      <c r="T86" s="131">
        <v>5</v>
      </c>
      <c r="U86" s="2" t="s">
        <v>19</v>
      </c>
      <c r="W86" s="128" t="s">
        <v>25</v>
      </c>
      <c r="X86" s="69"/>
    </row>
    <row r="87" spans="2:26" ht="21" customHeight="1" x14ac:dyDescent="0.55000000000000004">
      <c r="C87" s="121"/>
      <c r="D87" s="129" t="s">
        <v>26</v>
      </c>
      <c r="E87" s="130"/>
      <c r="F87" s="77"/>
      <c r="G87" s="77"/>
      <c r="H87" s="77"/>
      <c r="I87" s="77"/>
      <c r="J87" s="77"/>
      <c r="K87" s="77"/>
      <c r="L87" s="77"/>
      <c r="M87" s="77"/>
      <c r="N87" s="77"/>
      <c r="O87" s="77"/>
      <c r="P87" s="77"/>
      <c r="Q87" s="77"/>
      <c r="R87" s="77"/>
      <c r="S87" s="31" t="s">
        <v>18</v>
      </c>
      <c r="T87" s="131">
        <v>5</v>
      </c>
      <c r="U87" s="2" t="s">
        <v>19</v>
      </c>
      <c r="V87" s="70" t="s">
        <v>20</v>
      </c>
      <c r="W87" s="128" t="s">
        <v>25</v>
      </c>
      <c r="X87" s="69"/>
    </row>
    <row r="88" spans="2:26" ht="21" customHeight="1" x14ac:dyDescent="0.55000000000000004">
      <c r="C88" s="121"/>
      <c r="D88" s="129" t="s">
        <v>27</v>
      </c>
      <c r="E88" s="130"/>
      <c r="F88" s="77"/>
      <c r="G88" s="77"/>
      <c r="H88" s="77"/>
      <c r="I88" s="77"/>
      <c r="J88" s="77"/>
      <c r="K88" s="77"/>
      <c r="L88" s="77"/>
      <c r="M88" s="77"/>
      <c r="N88" s="77"/>
      <c r="O88" s="77"/>
      <c r="P88" s="77"/>
      <c r="Q88" s="77"/>
      <c r="R88" s="77"/>
      <c r="S88" s="31" t="s">
        <v>18</v>
      </c>
      <c r="T88" s="131">
        <v>5</v>
      </c>
      <c r="U88" s="2" t="s">
        <v>19</v>
      </c>
      <c r="V88" s="70" t="s">
        <v>20</v>
      </c>
      <c r="W88" s="128" t="s">
        <v>25</v>
      </c>
      <c r="X88" s="69"/>
    </row>
    <row r="89" spans="2:26" ht="21" customHeight="1" x14ac:dyDescent="0.55000000000000004">
      <c r="C89" s="121"/>
      <c r="D89" s="129" t="s">
        <v>181</v>
      </c>
      <c r="E89" s="130"/>
      <c r="F89" s="77"/>
      <c r="G89" s="77"/>
      <c r="H89" s="77"/>
      <c r="I89" s="77"/>
      <c r="J89" s="77"/>
      <c r="K89" s="77"/>
      <c r="L89" s="77"/>
      <c r="M89" s="77"/>
      <c r="N89" s="77"/>
      <c r="O89" s="77"/>
      <c r="P89" s="77"/>
      <c r="Q89" s="77"/>
      <c r="R89" s="77"/>
      <c r="S89" s="31" t="s">
        <v>18</v>
      </c>
      <c r="T89" s="131">
        <v>5</v>
      </c>
      <c r="U89" s="2" t="s">
        <v>19</v>
      </c>
      <c r="V89" s="70" t="s">
        <v>20</v>
      </c>
      <c r="W89" s="128" t="s">
        <v>25</v>
      </c>
      <c r="X89" s="69"/>
    </row>
    <row r="90" spans="2:26" ht="21" customHeight="1" x14ac:dyDescent="0.55000000000000004">
      <c r="C90" s="121"/>
      <c r="D90" s="129" t="s">
        <v>28</v>
      </c>
      <c r="E90" s="130"/>
      <c r="F90" s="77"/>
      <c r="G90" s="77"/>
      <c r="H90" s="77"/>
      <c r="I90" s="77"/>
      <c r="J90" s="77"/>
      <c r="K90" s="77"/>
      <c r="L90" s="77"/>
      <c r="M90" s="77"/>
      <c r="N90" s="77"/>
      <c r="O90" s="77"/>
      <c r="P90" s="77"/>
      <c r="Q90" s="77"/>
      <c r="R90" s="77"/>
      <c r="S90" s="31" t="s">
        <v>18</v>
      </c>
      <c r="T90" s="131">
        <v>5</v>
      </c>
      <c r="U90" s="2" t="s">
        <v>19</v>
      </c>
      <c r="V90" s="70" t="s">
        <v>20</v>
      </c>
      <c r="W90" s="128" t="s">
        <v>25</v>
      </c>
      <c r="X90" s="69"/>
    </row>
    <row r="91" spans="2:26" ht="21" customHeight="1" x14ac:dyDescent="0.55000000000000004">
      <c r="C91" s="121"/>
      <c r="D91" s="129" t="s">
        <v>29</v>
      </c>
      <c r="E91" s="130"/>
      <c r="F91" s="77"/>
      <c r="G91" s="77"/>
      <c r="H91" s="77"/>
      <c r="I91" s="77"/>
      <c r="J91" s="77"/>
      <c r="K91" s="77"/>
      <c r="L91" s="77"/>
      <c r="M91" s="77"/>
      <c r="N91" s="77"/>
      <c r="O91" s="77"/>
      <c r="P91" s="77"/>
      <c r="Q91" s="77"/>
      <c r="R91" s="77"/>
      <c r="S91" s="31" t="s">
        <v>18</v>
      </c>
      <c r="T91" s="131">
        <v>5</v>
      </c>
      <c r="U91" s="2" t="s">
        <v>19</v>
      </c>
      <c r="V91" s="70" t="s">
        <v>20</v>
      </c>
      <c r="W91" s="128" t="s">
        <v>25</v>
      </c>
      <c r="X91" s="69"/>
    </row>
    <row r="92" spans="2:26" ht="21" customHeight="1" x14ac:dyDescent="0.55000000000000004">
      <c r="C92" s="121"/>
      <c r="D92" s="129" t="s">
        <v>30</v>
      </c>
      <c r="E92" s="130"/>
      <c r="F92" s="77"/>
      <c r="G92" s="77"/>
      <c r="H92" s="77"/>
      <c r="I92" s="77"/>
      <c r="J92" s="77"/>
      <c r="K92" s="77"/>
      <c r="L92" s="77"/>
      <c r="M92" s="77"/>
      <c r="N92" s="77"/>
      <c r="O92" s="77"/>
      <c r="P92" s="77"/>
      <c r="Q92" s="77"/>
      <c r="R92" s="77"/>
      <c r="S92" s="31" t="s">
        <v>18</v>
      </c>
      <c r="T92" s="131">
        <v>5</v>
      </c>
      <c r="U92" s="2" t="s">
        <v>19</v>
      </c>
      <c r="V92" s="70" t="s">
        <v>20</v>
      </c>
      <c r="W92" s="128" t="s">
        <v>25</v>
      </c>
      <c r="X92" s="69"/>
    </row>
    <row r="93" spans="2:26" ht="21" customHeight="1" thickBot="1" x14ac:dyDescent="0.6">
      <c r="C93" s="121"/>
      <c r="D93" s="129" t="s">
        <v>31</v>
      </c>
      <c r="E93" s="130"/>
      <c r="F93" s="77"/>
      <c r="G93" s="77"/>
      <c r="H93" s="77"/>
      <c r="I93" s="77"/>
      <c r="J93" s="77"/>
      <c r="K93" s="77"/>
      <c r="L93" s="77"/>
      <c r="M93" s="77"/>
      <c r="N93" s="77"/>
      <c r="O93" s="77"/>
      <c r="P93" s="77"/>
      <c r="Q93" s="77"/>
      <c r="R93" s="77"/>
      <c r="S93" s="31" t="s">
        <v>18</v>
      </c>
      <c r="T93" s="131">
        <v>5</v>
      </c>
      <c r="U93" s="2" t="s">
        <v>19</v>
      </c>
      <c r="V93" s="70" t="s">
        <v>20</v>
      </c>
      <c r="W93" s="128" t="s">
        <v>25</v>
      </c>
      <c r="X93" s="69"/>
    </row>
    <row r="94" spans="2:26" ht="18" customHeight="1" thickBot="1" x14ac:dyDescent="0.6">
      <c r="N94" s="526" t="s">
        <v>32</v>
      </c>
      <c r="O94" s="527"/>
      <c r="P94" s="527"/>
      <c r="Q94" s="527"/>
      <c r="R94" s="527"/>
      <c r="S94" s="528"/>
      <c r="T94" s="139">
        <f>SUM(T78:T93)</f>
        <v>100</v>
      </c>
      <c r="U94" s="140" t="s">
        <v>352</v>
      </c>
      <c r="W94" s="69"/>
      <c r="X94" s="69"/>
      <c r="Y94" s="58"/>
    </row>
    <row r="95" spans="2:26" ht="18" customHeight="1" x14ac:dyDescent="0.55000000000000004">
      <c r="N95" s="122"/>
      <c r="T95" s="122"/>
      <c r="U95" s="140"/>
      <c r="W95" s="141"/>
      <c r="X95" s="141"/>
      <c r="Z95" s="58"/>
    </row>
    <row r="96" spans="2:26" ht="26.65" x14ac:dyDescent="0.75">
      <c r="B96" s="125" t="s">
        <v>57</v>
      </c>
      <c r="W96" s="69"/>
      <c r="X96" s="69"/>
    </row>
    <row r="97" spans="2:24" ht="21" customHeight="1" x14ac:dyDescent="0.55000000000000004">
      <c r="D97" s="130" t="s">
        <v>1225</v>
      </c>
      <c r="E97" s="130"/>
      <c r="F97" s="77"/>
      <c r="G97" s="77"/>
      <c r="H97" s="77"/>
      <c r="I97" s="520" t="s">
        <v>33</v>
      </c>
      <c r="J97" s="520"/>
      <c r="K97" s="521"/>
      <c r="L97" s="521"/>
      <c r="M97" s="521"/>
      <c r="N97" s="521"/>
      <c r="O97" s="142" t="s">
        <v>98</v>
      </c>
      <c r="P97" s="143"/>
      <c r="Q97" s="77" t="s">
        <v>34</v>
      </c>
      <c r="R97" s="77"/>
      <c r="S97" s="31" t="s">
        <v>18</v>
      </c>
      <c r="T97" s="122">
        <f>P97*(-10)</f>
        <v>0</v>
      </c>
      <c r="U97" s="2" t="s">
        <v>19</v>
      </c>
      <c r="W97" s="128" t="s">
        <v>35</v>
      </c>
      <c r="X97" s="69"/>
    </row>
    <row r="98" spans="2:24" ht="21" customHeight="1" x14ac:dyDescent="0.55000000000000004">
      <c r="D98" s="130" t="s">
        <v>1224</v>
      </c>
      <c r="E98" s="130"/>
      <c r="F98" s="77"/>
      <c r="G98" s="77"/>
      <c r="H98" s="77"/>
      <c r="I98" s="520" t="s">
        <v>36</v>
      </c>
      <c r="J98" s="520"/>
      <c r="K98" s="521"/>
      <c r="L98" s="521"/>
      <c r="M98" s="521"/>
      <c r="N98" s="521"/>
      <c r="O98" s="142" t="s">
        <v>98</v>
      </c>
      <c r="P98" s="143"/>
      <c r="Q98" s="77" t="s">
        <v>34</v>
      </c>
      <c r="R98" s="77"/>
      <c r="S98" s="31" t="s">
        <v>18</v>
      </c>
      <c r="T98" s="122">
        <f>P98*(-20)</f>
        <v>0</v>
      </c>
      <c r="U98" s="2" t="s">
        <v>19</v>
      </c>
      <c r="W98" s="128" t="s">
        <v>37</v>
      </c>
      <c r="X98" s="69"/>
    </row>
    <row r="99" spans="2:24" ht="21" customHeight="1" x14ac:dyDescent="0.55000000000000004">
      <c r="D99" s="130" t="s">
        <v>38</v>
      </c>
      <c r="E99" s="130"/>
      <c r="F99" s="77"/>
      <c r="G99" s="77"/>
      <c r="H99" s="77"/>
      <c r="I99" s="77"/>
      <c r="J99" s="77"/>
      <c r="K99" s="77"/>
      <c r="L99" s="77"/>
      <c r="M99" s="77"/>
      <c r="N99" s="77"/>
      <c r="O99" s="77"/>
      <c r="P99" s="144"/>
      <c r="Q99" s="144"/>
      <c r="R99" s="77"/>
      <c r="S99" s="31" t="s">
        <v>18</v>
      </c>
      <c r="T99" s="131">
        <v>-10</v>
      </c>
      <c r="U99" s="2" t="s">
        <v>19</v>
      </c>
      <c r="W99" s="128" t="s">
        <v>353</v>
      </c>
      <c r="X99" s="69"/>
    </row>
    <row r="100" spans="2:24" ht="21" customHeight="1" x14ac:dyDescent="0.55000000000000004">
      <c r="D100" s="130" t="s">
        <v>39</v>
      </c>
      <c r="E100" s="130"/>
      <c r="F100" s="77"/>
      <c r="G100" s="77"/>
      <c r="H100" s="77"/>
      <c r="I100" s="77"/>
      <c r="J100" s="77"/>
      <c r="K100" s="77"/>
      <c r="L100" s="77"/>
      <c r="M100" s="77"/>
      <c r="N100" s="77"/>
      <c r="O100" s="77"/>
      <c r="P100" s="144"/>
      <c r="Q100" s="144"/>
      <c r="R100" s="77"/>
      <c r="S100" s="31" t="s">
        <v>18</v>
      </c>
      <c r="T100" s="131">
        <v>0</v>
      </c>
      <c r="U100" s="2" t="s">
        <v>19</v>
      </c>
      <c r="V100" s="70" t="s">
        <v>20</v>
      </c>
      <c r="W100" s="128" t="s">
        <v>353</v>
      </c>
      <c r="X100" s="69"/>
    </row>
    <row r="101" spans="2:24" ht="21" customHeight="1" x14ac:dyDescent="0.55000000000000004">
      <c r="D101" s="130" t="s">
        <v>40</v>
      </c>
      <c r="E101" s="130"/>
      <c r="F101" s="77"/>
      <c r="G101" s="77"/>
      <c r="H101" s="77"/>
      <c r="I101" s="77"/>
      <c r="J101" s="77"/>
      <c r="K101" s="77"/>
      <c r="L101" s="77"/>
      <c r="M101" s="77"/>
      <c r="N101" s="77"/>
      <c r="O101" s="77"/>
      <c r="P101" s="144"/>
      <c r="Q101" s="144"/>
      <c r="R101" s="77"/>
      <c r="S101" s="31" t="s">
        <v>18</v>
      </c>
      <c r="T101" s="131">
        <v>0</v>
      </c>
      <c r="U101" s="2" t="s">
        <v>19</v>
      </c>
      <c r="V101" s="70" t="s">
        <v>20</v>
      </c>
      <c r="W101" s="128" t="s">
        <v>353</v>
      </c>
      <c r="X101" s="69"/>
    </row>
    <row r="102" spans="2:24" ht="21" customHeight="1" x14ac:dyDescent="0.55000000000000004">
      <c r="D102" s="130" t="s">
        <v>41</v>
      </c>
      <c r="E102" s="130"/>
      <c r="F102" s="77"/>
      <c r="G102" s="77"/>
      <c r="H102" s="77"/>
      <c r="I102" s="77"/>
      <c r="J102" s="77"/>
      <c r="K102" s="77"/>
      <c r="L102" s="77"/>
      <c r="M102" s="77"/>
      <c r="N102" s="77"/>
      <c r="O102" s="77"/>
      <c r="P102" s="144"/>
      <c r="Q102" s="144"/>
      <c r="R102" s="77"/>
      <c r="S102" s="31" t="s">
        <v>18</v>
      </c>
      <c r="T102" s="131">
        <v>0</v>
      </c>
      <c r="U102" s="2" t="s">
        <v>19</v>
      </c>
      <c r="V102" s="70" t="s">
        <v>20</v>
      </c>
      <c r="W102" s="128" t="s">
        <v>353</v>
      </c>
      <c r="X102" s="69"/>
    </row>
    <row r="103" spans="2:24" ht="21" customHeight="1" x14ac:dyDescent="0.55000000000000004">
      <c r="D103" s="130" t="s">
        <v>42</v>
      </c>
      <c r="E103" s="130"/>
      <c r="F103" s="77"/>
      <c r="G103" s="77"/>
      <c r="H103" s="77"/>
      <c r="I103" s="77"/>
      <c r="J103" s="77"/>
      <c r="K103" s="77"/>
      <c r="L103" s="77"/>
      <c r="M103" s="77"/>
      <c r="N103" s="77"/>
      <c r="O103" s="77"/>
      <c r="P103" s="144"/>
      <c r="Q103" s="144"/>
      <c r="R103" s="77"/>
      <c r="S103" s="31" t="s">
        <v>18</v>
      </c>
      <c r="T103" s="131">
        <v>0</v>
      </c>
      <c r="U103" s="2" t="s">
        <v>19</v>
      </c>
      <c r="V103" s="70" t="s">
        <v>20</v>
      </c>
      <c r="W103" s="128" t="s">
        <v>353</v>
      </c>
      <c r="X103" s="69"/>
    </row>
    <row r="104" spans="2:24" ht="21" customHeight="1" thickBot="1" x14ac:dyDescent="0.6">
      <c r="D104" s="145" t="s">
        <v>43</v>
      </c>
      <c r="E104" s="145"/>
      <c r="F104" s="146"/>
      <c r="G104" s="516"/>
      <c r="H104" s="516"/>
      <c r="I104" s="516"/>
      <c r="J104" s="516"/>
      <c r="K104" s="516"/>
      <c r="L104" s="516"/>
      <c r="M104" s="516"/>
      <c r="N104" s="516"/>
      <c r="O104" s="516"/>
      <c r="P104" s="84" t="s">
        <v>104</v>
      </c>
      <c r="Q104" s="84"/>
      <c r="R104" s="77"/>
      <c r="S104" s="31" t="s">
        <v>18</v>
      </c>
      <c r="T104" s="131">
        <v>0</v>
      </c>
      <c r="U104" s="2" t="s">
        <v>19</v>
      </c>
      <c r="W104" s="128" t="s">
        <v>354</v>
      </c>
      <c r="X104" s="69"/>
    </row>
    <row r="105" spans="2:24" ht="18" customHeight="1" thickBot="1" x14ac:dyDescent="0.6">
      <c r="N105" s="517" t="s">
        <v>44</v>
      </c>
      <c r="O105" s="518"/>
      <c r="P105" s="518"/>
      <c r="Q105" s="518"/>
      <c r="R105" s="518"/>
      <c r="S105" s="519"/>
      <c r="T105" s="139">
        <f>100+SUM(T97:T104)</f>
        <v>90</v>
      </c>
      <c r="U105" s="140" t="s">
        <v>352</v>
      </c>
      <c r="W105" s="69"/>
      <c r="X105" s="69"/>
    </row>
    <row r="106" spans="2:24" ht="18" customHeight="1" x14ac:dyDescent="0.55000000000000004">
      <c r="N106" s="122"/>
      <c r="T106" s="122"/>
      <c r="U106" s="140"/>
      <c r="W106" s="69"/>
      <c r="X106" s="69"/>
    </row>
    <row r="107" spans="2:24" ht="24" customHeight="1" x14ac:dyDescent="0.75">
      <c r="B107" s="125" t="s">
        <v>58</v>
      </c>
      <c r="C107" s="147"/>
      <c r="W107" s="69"/>
      <c r="X107" s="69"/>
    </row>
    <row r="108" spans="2:24" ht="20.25" customHeight="1" x14ac:dyDescent="0.55000000000000004">
      <c r="D108" s="130" t="s">
        <v>1225</v>
      </c>
      <c r="E108" s="130"/>
      <c r="F108" s="77"/>
      <c r="G108" s="77"/>
      <c r="H108" s="77"/>
      <c r="I108" s="520" t="s">
        <v>33</v>
      </c>
      <c r="J108" s="520"/>
      <c r="K108" s="521"/>
      <c r="L108" s="521"/>
      <c r="M108" s="521"/>
      <c r="N108" s="521"/>
      <c r="O108" s="142" t="s">
        <v>98</v>
      </c>
      <c r="P108" s="143"/>
      <c r="Q108" s="77" t="s">
        <v>34</v>
      </c>
      <c r="R108" s="77"/>
      <c r="S108" s="31" t="s">
        <v>18</v>
      </c>
      <c r="T108" s="122">
        <f>P108*(-10)</f>
        <v>0</v>
      </c>
      <c r="U108" s="2" t="s">
        <v>19</v>
      </c>
      <c r="W108" s="128" t="s">
        <v>35</v>
      </c>
      <c r="X108" s="69"/>
    </row>
    <row r="109" spans="2:24" ht="20.25" customHeight="1" x14ac:dyDescent="0.55000000000000004">
      <c r="D109" s="130" t="s">
        <v>1224</v>
      </c>
      <c r="E109" s="130"/>
      <c r="F109" s="77"/>
      <c r="G109" s="77"/>
      <c r="H109" s="77"/>
      <c r="I109" s="520" t="s">
        <v>36</v>
      </c>
      <c r="J109" s="520"/>
      <c r="K109" s="521"/>
      <c r="L109" s="521"/>
      <c r="M109" s="521"/>
      <c r="N109" s="521"/>
      <c r="O109" s="142" t="s">
        <v>98</v>
      </c>
      <c r="P109" s="143"/>
      <c r="Q109" s="77" t="s">
        <v>34</v>
      </c>
      <c r="R109" s="77"/>
      <c r="S109" s="31" t="s">
        <v>18</v>
      </c>
      <c r="T109" s="122">
        <f>P109*(-20)</f>
        <v>0</v>
      </c>
      <c r="U109" s="2" t="s">
        <v>19</v>
      </c>
      <c r="W109" s="128" t="s">
        <v>37</v>
      </c>
      <c r="X109" s="69"/>
    </row>
    <row r="110" spans="2:24" ht="20.25" customHeight="1" x14ac:dyDescent="0.55000000000000004">
      <c r="D110" s="130" t="s">
        <v>38</v>
      </c>
      <c r="E110" s="130"/>
      <c r="F110" s="77"/>
      <c r="G110" s="77"/>
      <c r="H110" s="77"/>
      <c r="I110" s="77"/>
      <c r="J110" s="77"/>
      <c r="K110" s="77"/>
      <c r="L110" s="77"/>
      <c r="M110" s="77"/>
      <c r="N110" s="77"/>
      <c r="O110" s="77"/>
      <c r="P110" s="144"/>
      <c r="Q110" s="144"/>
      <c r="R110" s="77"/>
      <c r="S110" s="31" t="s">
        <v>18</v>
      </c>
      <c r="T110" s="131">
        <v>0</v>
      </c>
      <c r="U110" s="2" t="s">
        <v>19</v>
      </c>
      <c r="W110" s="128" t="s">
        <v>353</v>
      </c>
      <c r="X110" s="69"/>
    </row>
    <row r="111" spans="2:24" ht="20.25" customHeight="1" x14ac:dyDescent="0.55000000000000004">
      <c r="D111" s="130" t="s">
        <v>39</v>
      </c>
      <c r="E111" s="130"/>
      <c r="F111" s="77"/>
      <c r="G111" s="77"/>
      <c r="H111" s="77"/>
      <c r="I111" s="77"/>
      <c r="J111" s="77"/>
      <c r="K111" s="77"/>
      <c r="L111" s="77"/>
      <c r="M111" s="77"/>
      <c r="N111" s="77"/>
      <c r="O111" s="77"/>
      <c r="P111" s="144"/>
      <c r="Q111" s="144"/>
      <c r="R111" s="77"/>
      <c r="S111" s="31" t="s">
        <v>18</v>
      </c>
      <c r="T111" s="131">
        <v>0</v>
      </c>
      <c r="U111" s="2" t="s">
        <v>19</v>
      </c>
      <c r="V111" s="70" t="s">
        <v>20</v>
      </c>
      <c r="W111" s="128" t="s">
        <v>353</v>
      </c>
      <c r="X111" s="69"/>
    </row>
    <row r="112" spans="2:24" ht="20.25" customHeight="1" x14ac:dyDescent="0.55000000000000004">
      <c r="D112" s="130" t="s">
        <v>40</v>
      </c>
      <c r="E112" s="130"/>
      <c r="F112" s="77"/>
      <c r="G112" s="77"/>
      <c r="H112" s="77"/>
      <c r="I112" s="77"/>
      <c r="J112" s="77"/>
      <c r="K112" s="77"/>
      <c r="L112" s="77"/>
      <c r="M112" s="77"/>
      <c r="N112" s="77"/>
      <c r="O112" s="77"/>
      <c r="P112" s="144"/>
      <c r="Q112" s="144"/>
      <c r="R112" s="77"/>
      <c r="S112" s="31" t="s">
        <v>18</v>
      </c>
      <c r="T112" s="131">
        <v>0</v>
      </c>
      <c r="U112" s="2" t="s">
        <v>19</v>
      </c>
      <c r="V112" s="70" t="s">
        <v>20</v>
      </c>
      <c r="W112" s="128" t="s">
        <v>353</v>
      </c>
      <c r="X112" s="69"/>
    </row>
    <row r="113" spans="2:26" ht="20.25" customHeight="1" x14ac:dyDescent="0.55000000000000004">
      <c r="D113" s="130" t="s">
        <v>41</v>
      </c>
      <c r="E113" s="130"/>
      <c r="F113" s="77"/>
      <c r="G113" s="77"/>
      <c r="H113" s="77"/>
      <c r="I113" s="77"/>
      <c r="J113" s="77"/>
      <c r="K113" s="77"/>
      <c r="L113" s="77"/>
      <c r="M113" s="77"/>
      <c r="N113" s="77"/>
      <c r="O113" s="77"/>
      <c r="P113" s="144"/>
      <c r="Q113" s="144"/>
      <c r="R113" s="77"/>
      <c r="S113" s="31" t="s">
        <v>18</v>
      </c>
      <c r="T113" s="131">
        <v>0</v>
      </c>
      <c r="U113" s="2" t="s">
        <v>19</v>
      </c>
      <c r="V113" s="70" t="s">
        <v>20</v>
      </c>
      <c r="W113" s="128" t="s">
        <v>353</v>
      </c>
      <c r="X113" s="69"/>
    </row>
    <row r="114" spans="2:26" ht="20.25" customHeight="1" x14ac:dyDescent="0.55000000000000004">
      <c r="D114" s="130" t="s">
        <v>42</v>
      </c>
      <c r="E114" s="130"/>
      <c r="F114" s="77"/>
      <c r="G114" s="77"/>
      <c r="H114" s="77"/>
      <c r="I114" s="77"/>
      <c r="J114" s="77"/>
      <c r="K114" s="77"/>
      <c r="L114" s="77"/>
      <c r="M114" s="77"/>
      <c r="N114" s="77"/>
      <c r="O114" s="77"/>
      <c r="P114" s="144"/>
      <c r="Q114" s="144"/>
      <c r="R114" s="77"/>
      <c r="S114" s="31" t="s">
        <v>18</v>
      </c>
      <c r="T114" s="131">
        <v>0</v>
      </c>
      <c r="U114" s="2" t="s">
        <v>19</v>
      </c>
      <c r="V114" s="70" t="s">
        <v>20</v>
      </c>
      <c r="W114" s="128" t="s">
        <v>353</v>
      </c>
      <c r="X114" s="69"/>
    </row>
    <row r="115" spans="2:26" ht="20.25" customHeight="1" thickBot="1" x14ac:dyDescent="0.6">
      <c r="D115" s="191" t="s">
        <v>43</v>
      </c>
      <c r="E115" s="191"/>
      <c r="F115" s="161"/>
      <c r="G115" s="516"/>
      <c r="H115" s="516"/>
      <c r="I115" s="516"/>
      <c r="J115" s="516"/>
      <c r="K115" s="516"/>
      <c r="L115" s="516"/>
      <c r="M115" s="516"/>
      <c r="N115" s="516"/>
      <c r="O115" s="516"/>
      <c r="P115" s="84" t="s">
        <v>104</v>
      </c>
      <c r="Q115" s="84"/>
      <c r="R115" s="77"/>
      <c r="S115" s="31" t="s">
        <v>18</v>
      </c>
      <c r="T115" s="131">
        <v>0</v>
      </c>
      <c r="U115" s="2" t="s">
        <v>19</v>
      </c>
      <c r="W115" s="128" t="s">
        <v>354</v>
      </c>
      <c r="X115" s="69"/>
    </row>
    <row r="116" spans="2:26" ht="18" customHeight="1" thickBot="1" x14ac:dyDescent="0.7">
      <c r="D116" s="57"/>
      <c r="E116" s="57"/>
      <c r="F116" s="57"/>
      <c r="N116" s="529" t="s">
        <v>59</v>
      </c>
      <c r="O116" s="530"/>
      <c r="P116" s="530"/>
      <c r="Q116" s="530"/>
      <c r="R116" s="530"/>
      <c r="S116" s="531"/>
      <c r="T116" s="139">
        <f>100+SUM(T108:T115)</f>
        <v>100</v>
      </c>
      <c r="U116" s="140" t="s">
        <v>352</v>
      </c>
      <c r="W116" s="69"/>
      <c r="X116" s="69"/>
      <c r="Y116" s="57"/>
    </row>
    <row r="117" spans="2:26" ht="18" customHeight="1" x14ac:dyDescent="0.55000000000000004">
      <c r="N117" s="122"/>
      <c r="O117" s="122"/>
      <c r="P117" s="122"/>
      <c r="Q117" s="122"/>
      <c r="R117" s="122"/>
      <c r="S117" s="122"/>
      <c r="T117" s="122"/>
      <c r="W117" s="123"/>
      <c r="X117" s="123"/>
      <c r="Y117" s="57"/>
      <c r="Z117" s="57"/>
    </row>
    <row r="118" spans="2:26" ht="18" customHeight="1" x14ac:dyDescent="0.55000000000000004">
      <c r="N118" s="122"/>
      <c r="O118" s="122"/>
      <c r="P118" s="122"/>
      <c r="Q118" s="122"/>
      <c r="R118" s="122"/>
      <c r="S118" s="122"/>
      <c r="T118" s="122"/>
      <c r="W118" s="123"/>
      <c r="X118" s="123"/>
      <c r="Z118" s="57"/>
    </row>
    <row r="119" spans="2:26" ht="26.65" x14ac:dyDescent="0.75">
      <c r="B119" s="125" t="s">
        <v>60</v>
      </c>
      <c r="W119" s="69"/>
      <c r="X119" s="69"/>
      <c r="Y119" s="57"/>
    </row>
    <row r="120" spans="2:26" ht="18" customHeight="1" x14ac:dyDescent="0.7">
      <c r="N120" s="122"/>
      <c r="O120" s="122"/>
      <c r="P120" s="148"/>
      <c r="Q120" s="122"/>
      <c r="R120" s="149" t="s">
        <v>4</v>
      </c>
      <c r="S120" s="29"/>
      <c r="T120" s="149" t="s">
        <v>6</v>
      </c>
      <c r="W120" s="123"/>
      <c r="X120" s="123"/>
      <c r="Y120" s="57"/>
      <c r="Z120" s="57"/>
    </row>
    <row r="121" spans="2:26" ht="20.25" customHeight="1" x14ac:dyDescent="0.55000000000000004">
      <c r="D121" s="129" t="s">
        <v>63</v>
      </c>
      <c r="E121" s="129"/>
      <c r="F121" s="77"/>
      <c r="G121" s="77"/>
      <c r="H121" s="77"/>
      <c r="I121" s="77"/>
      <c r="J121" s="77"/>
      <c r="K121" s="77"/>
      <c r="L121" s="77"/>
      <c r="M121" s="77"/>
      <c r="N121" s="77"/>
      <c r="O121" s="77"/>
      <c r="P121" s="144"/>
      <c r="Q121" s="31" t="s">
        <v>18</v>
      </c>
      <c r="R121" s="131">
        <v>20</v>
      </c>
      <c r="S121" s="31" t="s">
        <v>111</v>
      </c>
      <c r="T121" s="131">
        <v>20</v>
      </c>
      <c r="U121" s="2" t="s">
        <v>19</v>
      </c>
      <c r="V121" s="2"/>
      <c r="W121" s="128" t="s">
        <v>350</v>
      </c>
      <c r="X121" s="123"/>
      <c r="Y121" s="57"/>
      <c r="Z121" s="57"/>
    </row>
    <row r="122" spans="2:26" ht="20.25" customHeight="1" x14ac:dyDescent="0.55000000000000004">
      <c r="D122" s="129" t="s">
        <v>64</v>
      </c>
      <c r="E122" s="129"/>
      <c r="F122" s="77"/>
      <c r="G122" s="77"/>
      <c r="H122" s="77"/>
      <c r="I122" s="77"/>
      <c r="J122" s="77"/>
      <c r="K122" s="77"/>
      <c r="L122" s="77"/>
      <c r="M122" s="77"/>
      <c r="N122" s="77"/>
      <c r="O122" s="77"/>
      <c r="P122" s="144"/>
      <c r="Q122" s="31" t="s">
        <v>18</v>
      </c>
      <c r="R122" s="131">
        <v>20</v>
      </c>
      <c r="S122" s="31" t="s">
        <v>111</v>
      </c>
      <c r="T122" s="131">
        <v>20</v>
      </c>
      <c r="U122" s="2" t="s">
        <v>19</v>
      </c>
      <c r="V122" s="2"/>
      <c r="W122" s="128" t="s">
        <v>350</v>
      </c>
      <c r="X122" s="123"/>
      <c r="Y122" s="57"/>
      <c r="Z122" s="57"/>
    </row>
    <row r="123" spans="2:26" ht="20.25" customHeight="1" x14ac:dyDescent="0.55000000000000004">
      <c r="D123" s="129" t="s">
        <v>65</v>
      </c>
      <c r="E123" s="129"/>
      <c r="F123" s="77"/>
      <c r="G123" s="77"/>
      <c r="H123" s="77"/>
      <c r="I123" s="77"/>
      <c r="J123" s="77"/>
      <c r="K123" s="77"/>
      <c r="L123" s="77"/>
      <c r="M123" s="77"/>
      <c r="N123" s="77"/>
      <c r="O123" s="77"/>
      <c r="P123" s="144"/>
      <c r="Q123" s="31" t="s">
        <v>18</v>
      </c>
      <c r="R123" s="131">
        <v>10</v>
      </c>
      <c r="S123" s="31" t="s">
        <v>111</v>
      </c>
      <c r="T123" s="131">
        <v>0</v>
      </c>
      <c r="U123" s="2" t="s">
        <v>19</v>
      </c>
      <c r="V123" s="2"/>
      <c r="W123" s="128" t="s">
        <v>351</v>
      </c>
      <c r="X123" s="123"/>
      <c r="Y123" s="57"/>
      <c r="Z123" s="57"/>
    </row>
    <row r="124" spans="2:26" ht="20.25" customHeight="1" x14ac:dyDescent="0.55000000000000004">
      <c r="D124" s="129" t="s">
        <v>73</v>
      </c>
      <c r="E124" s="129"/>
      <c r="F124" s="77"/>
      <c r="G124" s="77"/>
      <c r="H124" s="77"/>
      <c r="I124" s="77"/>
      <c r="J124" s="77"/>
      <c r="K124" s="77"/>
      <c r="L124" s="77"/>
      <c r="M124" s="77"/>
      <c r="N124" s="77"/>
      <c r="O124" s="77"/>
      <c r="P124" s="144"/>
      <c r="Q124" s="31" t="s">
        <v>18</v>
      </c>
      <c r="R124" s="131">
        <v>10</v>
      </c>
      <c r="S124" s="31" t="s">
        <v>111</v>
      </c>
      <c r="T124" s="131">
        <v>10</v>
      </c>
      <c r="U124" s="2" t="s">
        <v>19</v>
      </c>
      <c r="V124" s="2"/>
      <c r="W124" s="128" t="s">
        <v>351</v>
      </c>
      <c r="X124" s="123"/>
      <c r="Y124" s="57"/>
      <c r="Z124" s="57"/>
    </row>
    <row r="125" spans="2:26" ht="20.25" customHeight="1" x14ac:dyDescent="0.55000000000000004">
      <c r="D125" s="129" t="s">
        <v>66</v>
      </c>
      <c r="E125" s="129"/>
      <c r="F125" s="77"/>
      <c r="G125" s="77"/>
      <c r="H125" s="77"/>
      <c r="I125" s="77"/>
      <c r="J125" s="77"/>
      <c r="K125" s="77"/>
      <c r="L125" s="77"/>
      <c r="M125" s="77"/>
      <c r="N125" s="77"/>
      <c r="O125" s="77"/>
      <c r="P125" s="144"/>
      <c r="Q125" s="31" t="s">
        <v>18</v>
      </c>
      <c r="R125" s="131">
        <v>10</v>
      </c>
      <c r="S125" s="31" t="s">
        <v>111</v>
      </c>
      <c r="T125" s="131">
        <v>10</v>
      </c>
      <c r="U125" s="2" t="s">
        <v>19</v>
      </c>
      <c r="V125" s="2"/>
      <c r="W125" s="128" t="s">
        <v>351</v>
      </c>
      <c r="X125" s="123"/>
      <c r="Y125" s="57"/>
      <c r="Z125" s="57"/>
    </row>
    <row r="126" spans="2:26" ht="20.25" customHeight="1" x14ac:dyDescent="0.55000000000000004">
      <c r="D126" s="129" t="s">
        <v>72</v>
      </c>
      <c r="E126" s="129"/>
      <c r="F126" s="77"/>
      <c r="G126" s="77"/>
      <c r="H126" s="77"/>
      <c r="I126" s="77"/>
      <c r="J126" s="77"/>
      <c r="K126" s="77"/>
      <c r="L126" s="77"/>
      <c r="M126" s="77"/>
      <c r="N126" s="77"/>
      <c r="O126" s="77"/>
      <c r="P126" s="144"/>
      <c r="Q126" s="31" t="s">
        <v>18</v>
      </c>
      <c r="R126" s="131">
        <v>10</v>
      </c>
      <c r="S126" s="31" t="s">
        <v>111</v>
      </c>
      <c r="T126" s="131">
        <v>10</v>
      </c>
      <c r="U126" s="2" t="s">
        <v>19</v>
      </c>
      <c r="V126" s="2"/>
      <c r="W126" s="128" t="s">
        <v>351</v>
      </c>
      <c r="X126" s="123"/>
      <c r="Y126" s="57"/>
      <c r="Z126" s="57"/>
    </row>
    <row r="127" spans="2:26" ht="20.25" customHeight="1" x14ac:dyDescent="0.55000000000000004">
      <c r="D127" s="129" t="s">
        <v>348</v>
      </c>
      <c r="E127" s="129"/>
      <c r="F127" s="77"/>
      <c r="G127" s="77"/>
      <c r="H127" s="77"/>
      <c r="I127" s="77"/>
      <c r="J127" s="77"/>
      <c r="K127" s="77"/>
      <c r="L127" s="77"/>
      <c r="M127" s="77"/>
      <c r="N127" s="77"/>
      <c r="O127" s="77"/>
      <c r="P127" s="144"/>
      <c r="V127" s="2"/>
      <c r="W127" s="57"/>
      <c r="X127" s="57"/>
      <c r="Y127" s="57"/>
      <c r="Z127" s="57"/>
    </row>
    <row r="128" spans="2:26" ht="20.25" customHeight="1" thickBot="1" x14ac:dyDescent="0.6">
      <c r="D128" s="190" t="s">
        <v>349</v>
      </c>
      <c r="E128" s="190"/>
      <c r="F128" s="161"/>
      <c r="G128" s="161"/>
      <c r="H128" s="161"/>
      <c r="I128" s="161"/>
      <c r="J128" s="161"/>
      <c r="K128" s="161"/>
      <c r="L128" s="161"/>
      <c r="M128" s="161"/>
      <c r="N128" s="161"/>
      <c r="O128" s="161"/>
      <c r="P128" s="218"/>
      <c r="Q128" s="31" t="s">
        <v>18</v>
      </c>
      <c r="R128" s="131">
        <v>20</v>
      </c>
      <c r="S128" s="31" t="s">
        <v>111</v>
      </c>
      <c r="T128" s="131">
        <v>20</v>
      </c>
      <c r="U128" s="2" t="s">
        <v>19</v>
      </c>
      <c r="V128" s="2"/>
      <c r="W128" s="128" t="s">
        <v>350</v>
      </c>
      <c r="X128" s="123"/>
      <c r="Z128" s="57"/>
    </row>
    <row r="129" spans="2:24" ht="18" customHeight="1" thickBot="1" x14ac:dyDescent="0.6">
      <c r="D129" s="57"/>
      <c r="E129" s="57"/>
      <c r="F129" s="57"/>
      <c r="G129" s="57"/>
      <c r="H129" s="57"/>
      <c r="I129" s="57"/>
      <c r="J129" s="57"/>
      <c r="K129" s="57"/>
      <c r="L129" s="57"/>
      <c r="M129" s="57"/>
      <c r="N129" s="532"/>
      <c r="O129" s="532"/>
      <c r="P129" s="532"/>
      <c r="Q129" s="533"/>
      <c r="R129" s="150">
        <f>SUM(R121:R128)</f>
        <v>100</v>
      </c>
      <c r="S129" s="151"/>
      <c r="T129" s="152">
        <f>SUM(T121:T128)</f>
        <v>90</v>
      </c>
      <c r="U129" s="140" t="s">
        <v>352</v>
      </c>
      <c r="W129" s="69"/>
      <c r="X129" s="69"/>
    </row>
    <row r="130" spans="2:24" ht="18" customHeight="1" thickBot="1" x14ac:dyDescent="0.7">
      <c r="N130" s="529" t="s">
        <v>45</v>
      </c>
      <c r="O130" s="530"/>
      <c r="P130" s="530"/>
      <c r="Q130" s="531"/>
      <c r="R130" s="534">
        <f>(R129+T129)/2</f>
        <v>95</v>
      </c>
      <c r="S130" s="535"/>
      <c r="T130" s="536"/>
      <c r="W130" s="69"/>
      <c r="X130" s="69"/>
    </row>
    <row r="131" spans="2:24" ht="18" customHeight="1" x14ac:dyDescent="0.55000000000000004">
      <c r="N131" s="122"/>
      <c r="O131" s="122"/>
      <c r="P131" s="122"/>
      <c r="Q131" s="122"/>
      <c r="R131" s="122"/>
      <c r="S131" s="122"/>
      <c r="T131" s="122"/>
    </row>
    <row r="132" spans="2:24" ht="18" customHeight="1" x14ac:dyDescent="0.45"/>
    <row r="133" spans="2:24" ht="18" customHeight="1" x14ac:dyDescent="0.75">
      <c r="B133" s="325" t="s">
        <v>51</v>
      </c>
      <c r="C133" s="334" t="s">
        <v>129</v>
      </c>
      <c r="D133" s="321"/>
      <c r="E133" s="321"/>
      <c r="F133" s="322"/>
      <c r="G133" s="219"/>
      <c r="H133" s="334" t="s">
        <v>157</v>
      </c>
      <c r="I133" s="321"/>
      <c r="J133" s="322"/>
      <c r="K133" s="219"/>
      <c r="L133" s="334" t="s">
        <v>155</v>
      </c>
      <c r="M133" s="321"/>
      <c r="N133" s="321"/>
      <c r="O133" s="322"/>
      <c r="P133" s="219"/>
      <c r="Q133" s="220"/>
      <c r="R133" s="334" t="s">
        <v>132</v>
      </c>
      <c r="S133" s="321"/>
      <c r="T133" s="322"/>
    </row>
    <row r="134" spans="2:24" ht="18" customHeight="1" x14ac:dyDescent="0.75">
      <c r="B134" s="325"/>
      <c r="C134" s="333"/>
      <c r="D134" s="323"/>
      <c r="E134" s="323"/>
      <c r="F134" s="324"/>
      <c r="G134" s="219"/>
      <c r="H134" s="333"/>
      <c r="I134" s="323"/>
      <c r="J134" s="324"/>
      <c r="K134" s="219"/>
      <c r="L134" s="333"/>
      <c r="M134" s="323"/>
      <c r="N134" s="323"/>
      <c r="O134" s="324"/>
      <c r="P134" s="219"/>
      <c r="Q134" s="220"/>
      <c r="R134" s="333"/>
      <c r="S134" s="323"/>
      <c r="T134" s="324"/>
    </row>
    <row r="135" spans="2:24" ht="6.75" customHeight="1" x14ac:dyDescent="0.75">
      <c r="B135" s="77"/>
      <c r="C135" s="219"/>
      <c r="D135" s="219"/>
      <c r="E135" s="219"/>
      <c r="F135" s="219"/>
      <c r="G135" s="219"/>
      <c r="H135" s="219"/>
      <c r="I135" s="219"/>
      <c r="J135" s="219"/>
      <c r="K135" s="219"/>
      <c r="L135" s="219"/>
      <c r="M135" s="219"/>
      <c r="N135" s="219"/>
      <c r="O135" s="219"/>
      <c r="P135" s="219"/>
      <c r="Q135" s="219"/>
      <c r="R135" s="219"/>
      <c r="S135" s="219"/>
      <c r="T135" s="219"/>
    </row>
    <row r="136" spans="2:24" ht="18" customHeight="1" x14ac:dyDescent="0.75">
      <c r="B136" s="325" t="s">
        <v>52</v>
      </c>
      <c r="C136" s="332" t="str">
        <f>住友商事!C25</f>
        <v>蒔田 浩太郎</v>
      </c>
      <c r="D136" s="537"/>
      <c r="E136" s="537"/>
      <c r="F136" s="538"/>
      <c r="G136" s="219"/>
      <c r="H136" s="334" t="str">
        <f>三井物産!C25</f>
        <v>菊池 周</v>
      </c>
      <c r="I136" s="321"/>
      <c r="J136" s="322"/>
      <c r="K136" s="219"/>
      <c r="L136" s="334" t="str">
        <f>伊藤忠商事!C25</f>
        <v>山田 凌雅</v>
      </c>
      <c r="M136" s="321"/>
      <c r="N136" s="321"/>
      <c r="O136" s="322"/>
      <c r="P136" s="219"/>
      <c r="Q136" s="220"/>
      <c r="R136" s="334" t="str">
        <f>丸紅!C25</f>
        <v>山浦 敬史</v>
      </c>
      <c r="S136" s="321"/>
      <c r="T136" s="322"/>
    </row>
    <row r="137" spans="2:24" ht="18" customHeight="1" x14ac:dyDescent="0.75">
      <c r="B137" s="325"/>
      <c r="C137" s="539"/>
      <c r="D137" s="540"/>
      <c r="E137" s="540"/>
      <c r="F137" s="541"/>
      <c r="G137" s="219"/>
      <c r="H137" s="333"/>
      <c r="I137" s="323"/>
      <c r="J137" s="324"/>
      <c r="K137" s="219"/>
      <c r="L137" s="333"/>
      <c r="M137" s="323"/>
      <c r="N137" s="323"/>
      <c r="O137" s="324"/>
      <c r="P137" s="219"/>
      <c r="Q137" s="220"/>
      <c r="R137" s="333"/>
      <c r="S137" s="323"/>
      <c r="T137" s="324"/>
    </row>
    <row r="138" spans="2:24" ht="7.5" customHeight="1" x14ac:dyDescent="0.45"/>
    <row r="139" spans="2:24" ht="27.75" customHeight="1" x14ac:dyDescent="0.85">
      <c r="C139" s="320" t="s">
        <v>53</v>
      </c>
      <c r="D139" s="320"/>
      <c r="E139" s="320"/>
      <c r="F139" s="320"/>
      <c r="G139" s="153"/>
      <c r="H139" s="320" t="s">
        <v>116</v>
      </c>
      <c r="I139" s="320"/>
      <c r="J139" s="320"/>
      <c r="K139" s="153"/>
      <c r="L139" s="320" t="s">
        <v>117</v>
      </c>
      <c r="M139" s="320"/>
      <c r="N139" s="320"/>
      <c r="O139" s="320"/>
      <c r="P139" s="153"/>
      <c r="Q139" s="154"/>
      <c r="R139" s="320" t="s">
        <v>118</v>
      </c>
      <c r="S139" s="320"/>
      <c r="T139" s="320"/>
    </row>
    <row r="140" spans="2:24" ht="18" customHeight="1" x14ac:dyDescent="0.45"/>
  </sheetData>
  <mergeCells count="164">
    <mergeCell ref="B136:B137"/>
    <mergeCell ref="C136:F137"/>
    <mergeCell ref="H136:J137"/>
    <mergeCell ref="L136:O137"/>
    <mergeCell ref="R136:T137"/>
    <mergeCell ref="C139:F139"/>
    <mergeCell ref="H139:J139"/>
    <mergeCell ref="L139:O139"/>
    <mergeCell ref="R139:T139"/>
    <mergeCell ref="G115:O115"/>
    <mergeCell ref="N116:S116"/>
    <mergeCell ref="N129:Q129"/>
    <mergeCell ref="N130:Q130"/>
    <mergeCell ref="R130:T130"/>
    <mergeCell ref="B133:B134"/>
    <mergeCell ref="C133:F134"/>
    <mergeCell ref="H133:J134"/>
    <mergeCell ref="L133:O134"/>
    <mergeCell ref="R133:T134"/>
    <mergeCell ref="G104:O104"/>
    <mergeCell ref="N105:S105"/>
    <mergeCell ref="I108:J108"/>
    <mergeCell ref="K108:N108"/>
    <mergeCell ref="I109:J109"/>
    <mergeCell ref="K109:N109"/>
    <mergeCell ref="B66:T71"/>
    <mergeCell ref="N94:S94"/>
    <mergeCell ref="I97:J97"/>
    <mergeCell ref="K97:N97"/>
    <mergeCell ref="I98:J98"/>
    <mergeCell ref="K98:N98"/>
    <mergeCell ref="B57:T58"/>
    <mergeCell ref="D59:T59"/>
    <mergeCell ref="B60:T61"/>
    <mergeCell ref="H63:J63"/>
    <mergeCell ref="P63:T63"/>
    <mergeCell ref="F64:T64"/>
    <mergeCell ref="D47:H47"/>
    <mergeCell ref="I47:M47"/>
    <mergeCell ref="O47:T47"/>
    <mergeCell ref="D53:T53"/>
    <mergeCell ref="B54:T55"/>
    <mergeCell ref="D56:T56"/>
    <mergeCell ref="R44:T44"/>
    <mergeCell ref="C45:H45"/>
    <mergeCell ref="J45:L45"/>
    <mergeCell ref="N45:T45"/>
    <mergeCell ref="D46:H46"/>
    <mergeCell ref="J46:L46"/>
    <mergeCell ref="O46:T46"/>
    <mergeCell ref="C44:D44"/>
    <mergeCell ref="E44:F44"/>
    <mergeCell ref="G44:H44"/>
    <mergeCell ref="I44:M44"/>
    <mergeCell ref="N44:O44"/>
    <mergeCell ref="P44:Q44"/>
    <mergeCell ref="C43:D43"/>
    <mergeCell ref="E43:F43"/>
    <mergeCell ref="G43:H43"/>
    <mergeCell ref="N43:O43"/>
    <mergeCell ref="P43:Q43"/>
    <mergeCell ref="R43:T43"/>
    <mergeCell ref="C42:D42"/>
    <mergeCell ref="E42:F42"/>
    <mergeCell ref="G42:H42"/>
    <mergeCell ref="N42:O42"/>
    <mergeCell ref="P42:Q42"/>
    <mergeCell ref="R42:T42"/>
    <mergeCell ref="C41:D41"/>
    <mergeCell ref="E41:F41"/>
    <mergeCell ref="G41:H41"/>
    <mergeCell ref="N41:O41"/>
    <mergeCell ref="P41:Q41"/>
    <mergeCell ref="R41:T41"/>
    <mergeCell ref="C40:D40"/>
    <mergeCell ref="E40:F40"/>
    <mergeCell ref="G40:H40"/>
    <mergeCell ref="N40:O40"/>
    <mergeCell ref="P40:Q40"/>
    <mergeCell ref="R40:T40"/>
    <mergeCell ref="C39:D39"/>
    <mergeCell ref="E39:F39"/>
    <mergeCell ref="G39:H39"/>
    <mergeCell ref="N39:O39"/>
    <mergeCell ref="P39:Q39"/>
    <mergeCell ref="R39:T39"/>
    <mergeCell ref="C38:D38"/>
    <mergeCell ref="E38:F38"/>
    <mergeCell ref="G38:H38"/>
    <mergeCell ref="N38:O38"/>
    <mergeCell ref="P38:Q38"/>
    <mergeCell ref="R38:T38"/>
    <mergeCell ref="C37:D37"/>
    <mergeCell ref="E37:F37"/>
    <mergeCell ref="G37:H37"/>
    <mergeCell ref="N37:O37"/>
    <mergeCell ref="P37:Q37"/>
    <mergeCell ref="R37:T37"/>
    <mergeCell ref="R35:T35"/>
    <mergeCell ref="C36:D36"/>
    <mergeCell ref="E36:F36"/>
    <mergeCell ref="G36:H36"/>
    <mergeCell ref="J36:L36"/>
    <mergeCell ref="N36:O36"/>
    <mergeCell ref="P36:Q36"/>
    <mergeCell ref="R36:T36"/>
    <mergeCell ref="C35:D35"/>
    <mergeCell ref="E35:F35"/>
    <mergeCell ref="G35:H35"/>
    <mergeCell ref="J35:L35"/>
    <mergeCell ref="N35:O35"/>
    <mergeCell ref="P35:Q35"/>
    <mergeCell ref="R33:T33"/>
    <mergeCell ref="C34:D34"/>
    <mergeCell ref="E34:F34"/>
    <mergeCell ref="G34:H34"/>
    <mergeCell ref="I34:M34"/>
    <mergeCell ref="N34:O34"/>
    <mergeCell ref="P34:Q34"/>
    <mergeCell ref="R34:T34"/>
    <mergeCell ref="C33:D33"/>
    <mergeCell ref="E33:F33"/>
    <mergeCell ref="G33:H33"/>
    <mergeCell ref="J33:L33"/>
    <mergeCell ref="N33:O33"/>
    <mergeCell ref="P33:Q33"/>
    <mergeCell ref="R31:T31"/>
    <mergeCell ref="C32:D32"/>
    <mergeCell ref="E32:F32"/>
    <mergeCell ref="G32:H32"/>
    <mergeCell ref="I32:M32"/>
    <mergeCell ref="N32:O32"/>
    <mergeCell ref="P32:Q32"/>
    <mergeCell ref="R32:T32"/>
    <mergeCell ref="P28:T29"/>
    <mergeCell ref="C30:H30"/>
    <mergeCell ref="I30:M30"/>
    <mergeCell ref="N30:T30"/>
    <mergeCell ref="C31:D31"/>
    <mergeCell ref="E31:F31"/>
    <mergeCell ref="G31:H31"/>
    <mergeCell ref="J31:L31"/>
    <mergeCell ref="N31:O31"/>
    <mergeCell ref="P31:Q31"/>
    <mergeCell ref="H3:P3"/>
    <mergeCell ref="H5:L5"/>
    <mergeCell ref="C9:T15"/>
    <mergeCell ref="P17:T17"/>
    <mergeCell ref="P18:T18"/>
    <mergeCell ref="J27:L27"/>
    <mergeCell ref="N27:O27"/>
    <mergeCell ref="C28:G29"/>
    <mergeCell ref="H28:H29"/>
    <mergeCell ref="I28:I29"/>
    <mergeCell ref="M28:M29"/>
    <mergeCell ref="N28:O29"/>
    <mergeCell ref="Q21:T21"/>
    <mergeCell ref="J23:N23"/>
    <mergeCell ref="O23:P23"/>
    <mergeCell ref="R23:T23"/>
    <mergeCell ref="R24:T24"/>
    <mergeCell ref="C25:F25"/>
    <mergeCell ref="I25:N25"/>
    <mergeCell ref="B19:V19"/>
  </mergeCells>
  <phoneticPr fontId="3"/>
  <dataValidations count="7">
    <dataValidation type="list" allowBlank="1" showInputMessage="1" showErrorMessage="1" sqref="T121:T122 R128 R121:R122 T128" xr:uid="{00000000-0002-0000-0100-000000000000}">
      <formula1>"0,20"</formula1>
    </dataValidation>
    <dataValidation type="list" allowBlank="1" showInputMessage="1" showErrorMessage="1" sqref="T110:T115 T99:T104" xr:uid="{00000000-0002-0000-0100-000001000000}">
      <formula1>"0,-1,-2,-3,-4,-5,-6,-7,-8,-9,-10"</formula1>
    </dataValidation>
    <dataValidation type="list" allowBlank="1" showInputMessage="1" showErrorMessage="1" sqref="T81:T83 T78:T79" xr:uid="{00000000-0002-0000-0100-000002000000}">
      <formula1>"0,12"</formula1>
    </dataValidation>
    <dataValidation type="list" allowBlank="1" showInputMessage="1" showErrorMessage="1" sqref="T86:T93" xr:uid="{00000000-0002-0000-0100-000003000000}">
      <formula1>"０,１,,２,３,４,５"</formula1>
    </dataValidation>
    <dataValidation type="list" allowBlank="1" showInputMessage="1" showErrorMessage="1" sqref="Q133:Q134 I31" xr:uid="{00000000-0002-0000-0100-000004000000}">
      <formula1>"JFE商事,伊藤忠商事,岩谷産業,大倉商事,兼松,住金物産,住友商事,双日,蝶理,豊田通商,長瀬産業,日本ユニシス,阪和興業,日立ハイテク,丸紅,三井物産,三菱商事"</formula1>
    </dataValidation>
    <dataValidation type="list" allowBlank="1" showInputMessage="1" showErrorMessage="1" sqref="C21" xr:uid="{00000000-0002-0000-0100-000005000000}">
      <formula1>"1,2"</formula1>
    </dataValidation>
    <dataValidation type="list" allowBlank="1" showInputMessage="1" showErrorMessage="1" sqref="R123:R126 T123:T126" xr:uid="{00000000-0002-0000-0100-000006000000}">
      <formula1>"0, 10"</formula1>
    </dataValidation>
  </dataValidations>
  <hyperlinks>
    <hyperlink ref="H2:O2" r:id="rId1" display="①メール作成はこちらをクリック" xr:uid="{00000000-0004-0000-0100-000000000000}"/>
    <hyperlink ref="H3" r:id="rId2" display="atsushi.fukushima@mitsubishicorp.com,shuhei.ohara@dp-solutions.co.jp,yosuke.b.nakai@mitsubishicorp.com,Yohei_Ito@kanematsu.co.jp,Shogo_Muroya@kanematsu.co.jp,Sotaro_Ota@kanematsu.co.jp,Ryotaro_Takahashi@kanematsu.co.jp" xr:uid="{00000000-0004-0000-0100-000001000000}"/>
    <hyperlink ref="H3:P3" r:id="rId3" display="yamada-r@itc-rl.co.jp;kosaka-r@itochu.co.jp;mori-keit@itochu.co.jp; nakae-r@itochu.co.jp;sato.wataru.e8@sojitz.com;nakai.takahide.n3@sojitz.com;shinoda.kento.q2@sojitz.com;koike.mao@sojitz.com" xr:uid="{00000000-0004-0000-0100-000002000000}"/>
  </hyperlinks>
  <printOptions horizontalCentered="1"/>
  <pageMargins left="0.19685039370078741" right="0.19685039370078741" top="0.39370078740157483" bottom="0.39370078740157483" header="0" footer="0"/>
  <pageSetup paperSize="9" scale="64" fitToHeight="2" orientation="portrait" r:id="rId4"/>
  <headerFooter alignWithMargins="0"/>
  <rowBreaks count="1" manualBreakCount="1">
    <brk id="74" min="1" max="21"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480CB-41DD-49F6-848E-04D652E63B40}">
  <sheetPr>
    <tabColor rgb="FFFFFF00"/>
    <pageSetUpPr fitToPage="1"/>
  </sheetPr>
  <dimension ref="B1:AH96"/>
  <sheetViews>
    <sheetView showGridLines="0" view="pageBreakPreview" zoomScale="80" zoomScaleNormal="75" zoomScaleSheetLayoutView="80" workbookViewId="0"/>
  </sheetViews>
  <sheetFormatPr defaultColWidth="9" defaultRowHeight="15" x14ac:dyDescent="0.45"/>
  <cols>
    <col min="1" max="1" width="2.59765625" style="2" customWidth="1"/>
    <col min="2" max="2" width="8" style="2" customWidth="1"/>
    <col min="3" max="3" width="9.9296875" style="2" customWidth="1"/>
    <col min="4" max="4" width="8" style="2" customWidth="1"/>
    <col min="5" max="8" width="4.33203125" style="2" customWidth="1"/>
    <col min="9" max="9" width="4.265625" style="2" customWidth="1"/>
    <col min="10" max="10" width="4.33203125" style="2" customWidth="1"/>
    <col min="11" max="12" width="8.06640625" style="2" customWidth="1"/>
    <col min="13" max="15" width="8" style="2" customWidth="1"/>
    <col min="16" max="16" width="8" style="3" customWidth="1"/>
    <col min="17" max="18" width="8" style="2" customWidth="1"/>
    <col min="19" max="19" width="8" style="4" customWidth="1"/>
    <col min="20" max="24" width="6.59765625" style="2" customWidth="1"/>
    <col min="25" max="25" width="6.59765625" style="52" customWidth="1"/>
    <col min="26" max="26" width="2" style="2" customWidth="1"/>
    <col min="27" max="27" width="3.46484375" style="2" customWidth="1"/>
    <col min="28" max="28" width="12.46484375" style="2" customWidth="1"/>
    <col min="29" max="29" width="18.59765625" style="2" customWidth="1"/>
    <col min="30" max="16384" width="9" style="2"/>
  </cols>
  <sheetData>
    <row r="1" spans="2:34" ht="9.75" customHeight="1" x14ac:dyDescent="0.45"/>
    <row r="2" spans="2:34" ht="15" customHeight="1" thickBot="1" x14ac:dyDescent="0.5">
      <c r="B2" s="5">
        <v>2023</v>
      </c>
      <c r="C2" s="5" t="s">
        <v>740</v>
      </c>
      <c r="W2" s="6"/>
    </row>
    <row r="3" spans="2:34" ht="15" customHeight="1" x14ac:dyDescent="0.45">
      <c r="B3" s="542" t="s">
        <v>691</v>
      </c>
      <c r="C3" s="543"/>
      <c r="D3" s="544" t="s">
        <v>374</v>
      </c>
      <c r="E3" s="544"/>
      <c r="F3" s="544"/>
      <c r="G3" s="544"/>
      <c r="H3" s="544"/>
      <c r="I3" s="544"/>
      <c r="J3" s="545"/>
      <c r="K3" s="545"/>
      <c r="L3" s="546"/>
      <c r="AB3" s="547" t="s">
        <v>119</v>
      </c>
      <c r="AC3" s="549">
        <v>45142</v>
      </c>
    </row>
    <row r="4" spans="2:34" ht="15" customHeight="1" thickBot="1" x14ac:dyDescent="0.5">
      <c r="B4" s="551" t="s">
        <v>120</v>
      </c>
      <c r="C4" s="552"/>
      <c r="D4" s="553" t="s">
        <v>1547</v>
      </c>
      <c r="E4" s="553"/>
      <c r="F4" s="553"/>
      <c r="G4" s="553"/>
      <c r="H4" s="553"/>
      <c r="I4" s="553"/>
      <c r="J4" s="554"/>
      <c r="K4" s="554"/>
      <c r="L4" s="555"/>
      <c r="AB4" s="548"/>
      <c r="AC4" s="550"/>
    </row>
    <row r="5" spans="2:34" ht="15" customHeight="1" x14ac:dyDescent="0.45">
      <c r="B5" s="551" t="s">
        <v>121</v>
      </c>
      <c r="C5" s="552"/>
      <c r="D5" s="556" t="s">
        <v>1546</v>
      </c>
      <c r="E5" s="556"/>
      <c r="F5" s="556"/>
      <c r="G5" s="556"/>
      <c r="H5" s="556"/>
      <c r="I5" s="556"/>
      <c r="J5" s="557"/>
      <c r="K5" s="557"/>
      <c r="L5" s="558"/>
      <c r="AB5" s="7" t="s">
        <v>122</v>
      </c>
      <c r="AC5" s="7"/>
      <c r="AH5" s="237" t="s">
        <v>695</v>
      </c>
    </row>
    <row r="6" spans="2:34" ht="15" customHeight="1" x14ac:dyDescent="0.45">
      <c r="B6" s="551" t="s">
        <v>420</v>
      </c>
      <c r="C6" s="552"/>
      <c r="D6" s="553" t="s">
        <v>710</v>
      </c>
      <c r="E6" s="553"/>
      <c r="F6" s="553"/>
      <c r="G6" s="553"/>
      <c r="H6" s="553"/>
      <c r="I6" s="553"/>
      <c r="J6" s="554"/>
      <c r="K6" s="554"/>
      <c r="L6" s="555"/>
      <c r="AB6" s="7" t="s">
        <v>697</v>
      </c>
      <c r="AC6" s="7"/>
      <c r="AH6" s="2" t="s">
        <v>698</v>
      </c>
    </row>
    <row r="7" spans="2:34" ht="15" customHeight="1" x14ac:dyDescent="0.45">
      <c r="B7" s="559" t="s">
        <v>421</v>
      </c>
      <c r="C7" s="560"/>
      <c r="D7" s="319" t="s">
        <v>422</v>
      </c>
      <c r="E7" s="235" t="s">
        <v>699</v>
      </c>
      <c r="F7" s="563" t="s">
        <v>1545</v>
      </c>
      <c r="G7" s="563"/>
      <c r="H7" s="563"/>
      <c r="I7" s="564"/>
      <c r="J7" s="235" t="s">
        <v>701</v>
      </c>
      <c r="K7" s="563" t="s">
        <v>1544</v>
      </c>
      <c r="L7" s="565"/>
      <c r="S7" s="2"/>
      <c r="AB7" s="7" t="s">
        <v>703</v>
      </c>
      <c r="AH7" s="2" t="s">
        <v>704</v>
      </c>
    </row>
    <row r="8" spans="2:34" ht="15" customHeight="1" x14ac:dyDescent="0.45">
      <c r="B8" s="561"/>
      <c r="C8" s="562"/>
      <c r="D8" s="319" t="s">
        <v>423</v>
      </c>
      <c r="E8" s="235" t="s">
        <v>699</v>
      </c>
      <c r="F8" s="563" t="s">
        <v>1543</v>
      </c>
      <c r="G8" s="563"/>
      <c r="H8" s="563"/>
      <c r="I8" s="564"/>
      <c r="J8" s="235" t="s">
        <v>701</v>
      </c>
      <c r="K8" s="563" t="s">
        <v>862</v>
      </c>
      <c r="L8" s="565"/>
      <c r="AH8" s="2" t="s">
        <v>707</v>
      </c>
    </row>
    <row r="9" spans="2:34" ht="15" customHeight="1" x14ac:dyDescent="0.45">
      <c r="B9" s="559" t="s">
        <v>708</v>
      </c>
      <c r="C9" s="560"/>
      <c r="D9" s="569" t="s">
        <v>1542</v>
      </c>
      <c r="E9" s="569"/>
      <c r="F9" s="569"/>
      <c r="G9" s="569"/>
      <c r="H9" s="569"/>
      <c r="I9" s="569"/>
      <c r="J9" s="570"/>
      <c r="K9" s="570"/>
      <c r="L9" s="571"/>
      <c r="T9" s="12"/>
      <c r="U9" s="12"/>
      <c r="AB9" s="237" t="s">
        <v>709</v>
      </c>
      <c r="AC9" s="8"/>
      <c r="AH9" s="2" t="s">
        <v>710</v>
      </c>
    </row>
    <row r="10" spans="2:34" ht="15" customHeight="1" x14ac:dyDescent="0.45">
      <c r="B10" s="587"/>
      <c r="C10" s="588"/>
      <c r="D10" s="569"/>
      <c r="E10" s="569"/>
      <c r="F10" s="569"/>
      <c r="G10" s="569"/>
      <c r="H10" s="569"/>
      <c r="I10" s="569"/>
      <c r="J10" s="570"/>
      <c r="K10" s="570"/>
      <c r="L10" s="571"/>
      <c r="T10" s="12"/>
      <c r="U10" s="12"/>
      <c r="AB10" s="238" t="s">
        <v>711</v>
      </c>
      <c r="AC10" s="11"/>
      <c r="AH10" s="2" t="s">
        <v>712</v>
      </c>
    </row>
    <row r="11" spans="2:34" ht="15" customHeight="1" x14ac:dyDescent="0.45">
      <c r="B11" s="559" t="s">
        <v>204</v>
      </c>
      <c r="C11" s="560"/>
      <c r="D11" s="589" t="s">
        <v>1541</v>
      </c>
      <c r="E11" s="590"/>
      <c r="F11" s="590"/>
      <c r="G11" s="590"/>
      <c r="H11" s="590"/>
      <c r="I11" s="590"/>
      <c r="J11" s="590"/>
      <c r="K11" s="590"/>
      <c r="L11" s="591"/>
      <c r="AB11" s="239" t="s">
        <v>713</v>
      </c>
      <c r="AC11" s="240" t="s">
        <v>364</v>
      </c>
      <c r="AH11" s="2" t="s">
        <v>205</v>
      </c>
    </row>
    <row r="12" spans="2:34" ht="15" customHeight="1" x14ac:dyDescent="0.45">
      <c r="B12" s="587"/>
      <c r="C12" s="588"/>
      <c r="D12" s="592"/>
      <c r="E12" s="593"/>
      <c r="F12" s="593"/>
      <c r="G12" s="593"/>
      <c r="H12" s="593"/>
      <c r="I12" s="593"/>
      <c r="J12" s="593"/>
      <c r="K12" s="593"/>
      <c r="L12" s="594"/>
      <c r="AB12" s="239" t="s">
        <v>714</v>
      </c>
      <c r="AC12" s="240" t="s">
        <v>715</v>
      </c>
    </row>
    <row r="13" spans="2:34" ht="15" customHeight="1" x14ac:dyDescent="0.45">
      <c r="B13" s="587"/>
      <c r="C13" s="588"/>
      <c r="D13" s="592"/>
      <c r="E13" s="593"/>
      <c r="F13" s="593"/>
      <c r="G13" s="593"/>
      <c r="H13" s="593"/>
      <c r="I13" s="593"/>
      <c r="J13" s="593"/>
      <c r="K13" s="593"/>
      <c r="L13" s="594"/>
      <c r="P13" s="2"/>
      <c r="AB13" s="239" t="s">
        <v>716</v>
      </c>
      <c r="AC13" s="240" t="s">
        <v>717</v>
      </c>
      <c r="AH13" s="237" t="s">
        <v>695</v>
      </c>
    </row>
    <row r="14" spans="2:34" ht="15" customHeight="1" x14ac:dyDescent="0.45">
      <c r="B14" s="587"/>
      <c r="C14" s="588"/>
      <c r="D14" s="595"/>
      <c r="E14" s="596"/>
      <c r="F14" s="596"/>
      <c r="G14" s="596"/>
      <c r="H14" s="596"/>
      <c r="I14" s="596"/>
      <c r="J14" s="596"/>
      <c r="K14" s="596"/>
      <c r="L14" s="597"/>
      <c r="T14" s="14"/>
      <c r="U14" s="14"/>
      <c r="V14" s="14"/>
      <c r="AH14" s="2" t="s">
        <v>718</v>
      </c>
    </row>
    <row r="15" spans="2:34" ht="15" customHeight="1" x14ac:dyDescent="0.5">
      <c r="B15" s="598" t="s">
        <v>424</v>
      </c>
      <c r="C15" s="15" t="str">
        <f>$B$2-5&amp;"年度"</f>
        <v>2018年度</v>
      </c>
      <c r="D15" s="601" t="s">
        <v>1540</v>
      </c>
      <c r="E15" s="601"/>
      <c r="F15" s="601"/>
      <c r="G15" s="601"/>
      <c r="H15" s="601"/>
      <c r="I15" s="601"/>
      <c r="J15" s="602"/>
      <c r="K15" s="602"/>
      <c r="L15" s="603"/>
      <c r="T15" s="14"/>
      <c r="U15" s="14"/>
      <c r="V15" s="14"/>
      <c r="W15" s="55"/>
      <c r="X15" s="55"/>
      <c r="AB15" s="8" t="s">
        <v>719</v>
      </c>
      <c r="AH15" s="2" t="s">
        <v>720</v>
      </c>
    </row>
    <row r="16" spans="2:34" ht="15" customHeight="1" x14ac:dyDescent="0.5">
      <c r="B16" s="599"/>
      <c r="C16" s="16" t="str">
        <f>$B$2-4&amp;"年度"</f>
        <v>2019年度</v>
      </c>
      <c r="D16" s="604" t="s">
        <v>1539</v>
      </c>
      <c r="E16" s="604"/>
      <c r="F16" s="604"/>
      <c r="G16" s="604"/>
      <c r="H16" s="604"/>
      <c r="I16" s="604"/>
      <c r="J16" s="605"/>
      <c r="K16" s="605"/>
      <c r="L16" s="606"/>
      <c r="W16" s="55"/>
      <c r="X16" s="55"/>
      <c r="AB16" s="10" t="s">
        <v>721</v>
      </c>
      <c r="AH16" s="2" t="s">
        <v>374</v>
      </c>
    </row>
    <row r="17" spans="2:34" ht="15" customHeight="1" x14ac:dyDescent="0.45">
      <c r="B17" s="599"/>
      <c r="C17" s="16" t="str">
        <f>$B$2-3&amp;"年度"</f>
        <v>2020年度</v>
      </c>
      <c r="D17" s="604" t="s">
        <v>1538</v>
      </c>
      <c r="E17" s="604"/>
      <c r="F17" s="604"/>
      <c r="G17" s="604"/>
      <c r="H17" s="604"/>
      <c r="I17" s="604"/>
      <c r="J17" s="605"/>
      <c r="K17" s="605"/>
      <c r="L17" s="606"/>
      <c r="AH17" s="2" t="s">
        <v>722</v>
      </c>
    </row>
    <row r="18" spans="2:34" ht="15" customHeight="1" x14ac:dyDescent="0.45">
      <c r="B18" s="599"/>
      <c r="C18" s="16" t="str">
        <f>$B$2-2&amp;"年度"</f>
        <v>2021年度</v>
      </c>
      <c r="D18" s="604" t="s">
        <v>1537</v>
      </c>
      <c r="E18" s="604"/>
      <c r="F18" s="604"/>
      <c r="G18" s="604"/>
      <c r="H18" s="604"/>
      <c r="I18" s="604"/>
      <c r="J18" s="605"/>
      <c r="K18" s="605"/>
      <c r="L18" s="606"/>
      <c r="AH18" s="2" t="s">
        <v>372</v>
      </c>
    </row>
    <row r="19" spans="2:34" ht="15" customHeight="1" x14ac:dyDescent="0.45">
      <c r="B19" s="600"/>
      <c r="C19" s="16" t="str">
        <f>$B$2-1&amp;"年度"</f>
        <v>2022年度</v>
      </c>
      <c r="D19" s="604" t="s">
        <v>1536</v>
      </c>
      <c r="E19" s="604"/>
      <c r="F19" s="604"/>
      <c r="G19" s="604"/>
      <c r="H19" s="604"/>
      <c r="I19" s="604"/>
      <c r="J19" s="605"/>
      <c r="K19" s="605"/>
      <c r="L19" s="606"/>
      <c r="AH19" s="2" t="s">
        <v>375</v>
      </c>
    </row>
    <row r="20" spans="2:34" ht="15" customHeight="1" x14ac:dyDescent="0.45">
      <c r="B20" s="559" t="s">
        <v>425</v>
      </c>
      <c r="C20" s="566"/>
      <c r="D20" s="569" t="s">
        <v>1535</v>
      </c>
      <c r="E20" s="569"/>
      <c r="F20" s="569"/>
      <c r="G20" s="569"/>
      <c r="H20" s="569"/>
      <c r="I20" s="569"/>
      <c r="J20" s="570"/>
      <c r="K20" s="570"/>
      <c r="L20" s="571"/>
      <c r="AH20" s="2" t="s">
        <v>723</v>
      </c>
    </row>
    <row r="21" spans="2:34" ht="15" customHeight="1" thickBot="1" x14ac:dyDescent="0.5">
      <c r="B21" s="567"/>
      <c r="C21" s="568"/>
      <c r="D21" s="572"/>
      <c r="E21" s="572"/>
      <c r="F21" s="572"/>
      <c r="G21" s="572"/>
      <c r="H21" s="572"/>
      <c r="I21" s="572"/>
      <c r="J21" s="573"/>
      <c r="K21" s="573"/>
      <c r="L21" s="574"/>
      <c r="AH21" s="2" t="s">
        <v>373</v>
      </c>
    </row>
    <row r="22" spans="2:34" ht="15" customHeight="1" thickBot="1" x14ac:dyDescent="0.5">
      <c r="P22" s="2"/>
      <c r="W22" s="6"/>
      <c r="AH22" s="2" t="s">
        <v>724</v>
      </c>
    </row>
    <row r="23" spans="2:34" ht="15" customHeight="1" x14ac:dyDescent="0.45">
      <c r="B23" s="575" t="s">
        <v>426</v>
      </c>
      <c r="C23" s="575" t="s">
        <v>427</v>
      </c>
      <c r="D23" s="576"/>
      <c r="E23" s="579" t="s">
        <v>428</v>
      </c>
      <c r="F23" s="580"/>
      <c r="G23" s="583" t="s">
        <v>429</v>
      </c>
      <c r="H23" s="584"/>
      <c r="I23" s="585"/>
      <c r="J23" s="585"/>
      <c r="K23" s="585"/>
      <c r="L23" s="585"/>
      <c r="M23" s="586"/>
      <c r="N23" s="610" t="s">
        <v>430</v>
      </c>
      <c r="O23" s="575" t="s">
        <v>431</v>
      </c>
      <c r="P23" s="575" t="s">
        <v>432</v>
      </c>
      <c r="Q23" s="575" t="s">
        <v>433</v>
      </c>
      <c r="R23" s="575" t="s">
        <v>434</v>
      </c>
      <c r="S23" s="576" t="s">
        <v>435</v>
      </c>
      <c r="T23" s="575" t="s">
        <v>436</v>
      </c>
      <c r="U23" s="575"/>
      <c r="V23" s="575"/>
      <c r="W23" s="575" t="s">
        <v>437</v>
      </c>
      <c r="X23" s="575"/>
      <c r="Y23" s="575"/>
      <c r="AB23" s="607" t="s">
        <v>438</v>
      </c>
      <c r="AH23" s="2" t="s">
        <v>725</v>
      </c>
    </row>
    <row r="24" spans="2:34" ht="15" customHeight="1" x14ac:dyDescent="0.45">
      <c r="B24" s="575"/>
      <c r="C24" s="577"/>
      <c r="D24" s="578"/>
      <c r="E24" s="581"/>
      <c r="F24" s="582"/>
      <c r="G24" s="609" t="s">
        <v>439</v>
      </c>
      <c r="H24" s="610"/>
      <c r="I24" s="576" t="s">
        <v>440</v>
      </c>
      <c r="J24" s="610"/>
      <c r="K24" s="317" t="s">
        <v>211</v>
      </c>
      <c r="L24" s="317" t="s">
        <v>441</v>
      </c>
      <c r="M24" s="17" t="s">
        <v>442</v>
      </c>
      <c r="N24" s="610"/>
      <c r="O24" s="575"/>
      <c r="P24" s="575"/>
      <c r="Q24" s="575"/>
      <c r="R24" s="575"/>
      <c r="S24" s="576"/>
      <c r="T24" s="575"/>
      <c r="U24" s="575"/>
      <c r="V24" s="575"/>
      <c r="W24" s="575"/>
      <c r="X24" s="575"/>
      <c r="Y24" s="575"/>
      <c r="AB24" s="608"/>
      <c r="AH24" s="2" t="s">
        <v>726</v>
      </c>
    </row>
    <row r="25" spans="2:34" s="312" customFormat="1" ht="28.05" customHeight="1" x14ac:dyDescent="0.25">
      <c r="B25" s="241" t="s">
        <v>727</v>
      </c>
      <c r="C25" s="611" t="s">
        <v>1534</v>
      </c>
      <c r="D25" s="612"/>
      <c r="E25" s="613" t="s">
        <v>179</v>
      </c>
      <c r="F25" s="614"/>
      <c r="G25" s="615"/>
      <c r="H25" s="616"/>
      <c r="I25" s="617"/>
      <c r="J25" s="618"/>
      <c r="K25" s="233"/>
      <c r="L25" s="233"/>
      <c r="M25" s="234"/>
      <c r="N25" s="232">
        <f>IF(AB25,DATEDIF(DATE(LEFT(AB25,4),MID(AB25,5,2),1),$AC$3,"y"),"")</f>
        <v>27</v>
      </c>
      <c r="O25" s="233">
        <v>186</v>
      </c>
      <c r="P25" s="318">
        <v>80</v>
      </c>
      <c r="Q25" s="233">
        <v>18</v>
      </c>
      <c r="R25" s="233" t="s">
        <v>208</v>
      </c>
      <c r="S25" s="36" t="s">
        <v>124</v>
      </c>
      <c r="T25" s="578" t="s">
        <v>1533</v>
      </c>
      <c r="U25" s="650"/>
      <c r="V25" s="651"/>
      <c r="W25" s="578" t="s">
        <v>1476</v>
      </c>
      <c r="X25" s="650"/>
      <c r="Y25" s="651"/>
      <c r="AB25" s="229">
        <v>199607</v>
      </c>
      <c r="AH25" s="312" t="s">
        <v>692</v>
      </c>
    </row>
    <row r="26" spans="2:34" s="312" customFormat="1" ht="28.05" customHeight="1" x14ac:dyDescent="0.25">
      <c r="B26" s="242" t="s">
        <v>1532</v>
      </c>
      <c r="C26" s="622" t="s">
        <v>1531</v>
      </c>
      <c r="D26" s="623"/>
      <c r="E26" s="624" t="s">
        <v>124</v>
      </c>
      <c r="F26" s="625"/>
      <c r="G26" s="626"/>
      <c r="H26" s="627"/>
      <c r="I26" s="628"/>
      <c r="J26" s="629"/>
      <c r="K26" s="225"/>
      <c r="L26" s="225"/>
      <c r="M26" s="231"/>
      <c r="N26" s="230">
        <f>IF(AB26,DATEDIF(DATE(LEFT(AB26,4),MID(AB26,5,2),1),$AC$3,"y"),"")</f>
        <v>27</v>
      </c>
      <c r="O26" s="225">
        <v>174</v>
      </c>
      <c r="P26" s="227">
        <v>61</v>
      </c>
      <c r="Q26" s="225">
        <v>21</v>
      </c>
      <c r="R26" s="225" t="s">
        <v>229</v>
      </c>
      <c r="S26" s="18" t="s">
        <v>124</v>
      </c>
      <c r="T26" s="663" t="s">
        <v>1530</v>
      </c>
      <c r="U26" s="664"/>
      <c r="V26" s="665"/>
      <c r="W26" s="663" t="s">
        <v>1440</v>
      </c>
      <c r="X26" s="664"/>
      <c r="Y26" s="665"/>
      <c r="AB26" s="229">
        <v>199608</v>
      </c>
    </row>
    <row r="27" spans="2:34" s="312" customFormat="1" ht="28.05" customHeight="1" x14ac:dyDescent="0.25">
      <c r="B27" s="243" t="s">
        <v>733</v>
      </c>
      <c r="C27" s="622" t="s">
        <v>1529</v>
      </c>
      <c r="D27" s="623"/>
      <c r="E27" s="624" t="s">
        <v>124</v>
      </c>
      <c r="F27" s="625"/>
      <c r="G27" s="626"/>
      <c r="H27" s="627"/>
      <c r="I27" s="624"/>
      <c r="J27" s="627"/>
      <c r="K27" s="18"/>
      <c r="L27" s="18"/>
      <c r="M27" s="19"/>
      <c r="N27" s="20">
        <f>IF(AB27,DATEDIF(DATE(LEFT(AB27,4),MID(AB27,5,2),1),$AC$3,"y"),"")</f>
        <v>24</v>
      </c>
      <c r="O27" s="18">
        <v>180</v>
      </c>
      <c r="P27" s="316">
        <v>60</v>
      </c>
      <c r="Q27" s="18">
        <v>12</v>
      </c>
      <c r="R27" s="18" t="s">
        <v>229</v>
      </c>
      <c r="S27" s="18" t="s">
        <v>124</v>
      </c>
      <c r="T27" s="630" t="s">
        <v>1528</v>
      </c>
      <c r="U27" s="631"/>
      <c r="V27" s="632"/>
      <c r="W27" s="630" t="s">
        <v>1440</v>
      </c>
      <c r="X27" s="631"/>
      <c r="Y27" s="632"/>
      <c r="AB27" s="229">
        <v>199908</v>
      </c>
      <c r="AH27" s="237" t="s">
        <v>695</v>
      </c>
    </row>
    <row r="28" spans="2:34" s="312" customFormat="1" ht="28.05" customHeight="1" x14ac:dyDescent="0.25">
      <c r="B28" s="243" t="s">
        <v>737</v>
      </c>
      <c r="C28" s="622" t="s">
        <v>1527</v>
      </c>
      <c r="D28" s="623"/>
      <c r="E28" s="624" t="s">
        <v>124</v>
      </c>
      <c r="F28" s="625"/>
      <c r="G28" s="626"/>
      <c r="H28" s="627"/>
      <c r="I28" s="624"/>
      <c r="J28" s="627"/>
      <c r="K28" s="18"/>
      <c r="L28" s="18"/>
      <c r="M28" s="19"/>
      <c r="N28" s="20">
        <f>IF(AB28,DATEDIF(DATE(LEFT(AB28,4),MID(AB28,5,2),1),$AC$3,"y"),"")</f>
        <v>25</v>
      </c>
      <c r="O28" s="18">
        <v>175</v>
      </c>
      <c r="P28" s="316">
        <v>75</v>
      </c>
      <c r="Q28" s="18">
        <v>13</v>
      </c>
      <c r="R28" s="18" t="s">
        <v>227</v>
      </c>
      <c r="S28" s="18" t="s">
        <v>124</v>
      </c>
      <c r="T28" s="630" t="s">
        <v>1526</v>
      </c>
      <c r="U28" s="631"/>
      <c r="V28" s="632"/>
      <c r="W28" s="630" t="s">
        <v>1440</v>
      </c>
      <c r="X28" s="631"/>
      <c r="Y28" s="632"/>
      <c r="AB28" s="229">
        <v>199712</v>
      </c>
      <c r="AH28" s="101" t="s">
        <v>740</v>
      </c>
    </row>
    <row r="29" spans="2:34" s="312" customFormat="1" ht="28.05" customHeight="1" x14ac:dyDescent="0.25">
      <c r="B29" s="243" t="s">
        <v>741</v>
      </c>
      <c r="C29" s="622" t="s">
        <v>1525</v>
      </c>
      <c r="D29" s="623"/>
      <c r="E29" s="624" t="s">
        <v>124</v>
      </c>
      <c r="F29" s="625"/>
      <c r="G29" s="626"/>
      <c r="H29" s="627"/>
      <c r="I29" s="624"/>
      <c r="J29" s="627"/>
      <c r="K29" s="18"/>
      <c r="L29" s="18"/>
      <c r="M29" s="19"/>
      <c r="N29" s="20">
        <f>IF(AB29,DATEDIF(DATE(LEFT(AB29,4),MID(AB29,5,2),1),$AC$3,"y"),"")</f>
        <v>23</v>
      </c>
      <c r="O29" s="18">
        <v>172</v>
      </c>
      <c r="P29" s="316">
        <v>68</v>
      </c>
      <c r="Q29" s="18">
        <v>14</v>
      </c>
      <c r="R29" s="18" t="s">
        <v>227</v>
      </c>
      <c r="S29" s="18" t="s">
        <v>124</v>
      </c>
      <c r="T29" s="630" t="s">
        <v>1524</v>
      </c>
      <c r="U29" s="631"/>
      <c r="V29" s="632"/>
      <c r="W29" s="630" t="s">
        <v>1452</v>
      </c>
      <c r="X29" s="631"/>
      <c r="Y29" s="632"/>
      <c r="AB29" s="228">
        <v>200002</v>
      </c>
      <c r="AC29" s="1"/>
      <c r="AH29" s="101" t="s">
        <v>690</v>
      </c>
    </row>
    <row r="30" spans="2:34" s="312" customFormat="1" ht="24" customHeight="1" x14ac:dyDescent="0.25">
      <c r="B30" s="18">
        <v>6</v>
      </c>
      <c r="C30" s="622" t="s">
        <v>1523</v>
      </c>
      <c r="D30" s="623"/>
      <c r="E30" s="624" t="s">
        <v>124</v>
      </c>
      <c r="F30" s="625"/>
      <c r="G30" s="626"/>
      <c r="H30" s="627"/>
      <c r="I30" s="624"/>
      <c r="J30" s="627"/>
      <c r="K30" s="18"/>
      <c r="L30" s="18"/>
      <c r="M30" s="19"/>
      <c r="N30" s="315">
        <f>IF(AB30,DATEDIF(DATE(LEFT(AB30,4),MID(AB30,5,2),1),$AC$3,"y"),"")</f>
        <v>33</v>
      </c>
      <c r="O30" s="18">
        <v>175</v>
      </c>
      <c r="P30" s="316">
        <v>67</v>
      </c>
      <c r="Q30" s="18">
        <v>25</v>
      </c>
      <c r="R30" s="18" t="s">
        <v>125</v>
      </c>
      <c r="S30" s="18" t="s">
        <v>124</v>
      </c>
      <c r="T30" s="636" t="s">
        <v>1522</v>
      </c>
      <c r="U30" s="655"/>
      <c r="V30" s="655"/>
      <c r="W30" s="630" t="s">
        <v>1452</v>
      </c>
      <c r="X30" s="631"/>
      <c r="Y30" s="632"/>
      <c r="AB30" s="228">
        <v>198912</v>
      </c>
    </row>
    <row r="31" spans="2:34" s="312" customFormat="1" ht="24" customHeight="1" x14ac:dyDescent="0.25">
      <c r="B31" s="18">
        <v>7</v>
      </c>
      <c r="C31" s="622" t="s">
        <v>1521</v>
      </c>
      <c r="D31" s="623"/>
      <c r="E31" s="624" t="s">
        <v>124</v>
      </c>
      <c r="F31" s="625"/>
      <c r="G31" s="626"/>
      <c r="H31" s="627"/>
      <c r="I31" s="624"/>
      <c r="J31" s="627"/>
      <c r="K31" s="18"/>
      <c r="L31" s="18"/>
      <c r="M31" s="19"/>
      <c r="N31" s="315">
        <f>IF(AB31,DATEDIF(DATE(LEFT(AB31,4),MID(AB31,5,2),1),$AC$3,"y"),"")</f>
        <v>29</v>
      </c>
      <c r="O31" s="18">
        <v>180</v>
      </c>
      <c r="P31" s="316">
        <v>78</v>
      </c>
      <c r="Q31" s="18">
        <v>23</v>
      </c>
      <c r="R31" s="18" t="s">
        <v>123</v>
      </c>
      <c r="S31" s="18" t="s">
        <v>127</v>
      </c>
      <c r="T31" s="636" t="s">
        <v>1520</v>
      </c>
      <c r="U31" s="655"/>
      <c r="V31" s="655"/>
      <c r="W31" s="630" t="s">
        <v>1452</v>
      </c>
      <c r="X31" s="631"/>
      <c r="Y31" s="632"/>
      <c r="AB31" s="228">
        <v>199407</v>
      </c>
    </row>
    <row r="32" spans="2:34" s="312" customFormat="1" ht="24" customHeight="1" x14ac:dyDescent="0.25">
      <c r="B32" s="18">
        <v>8</v>
      </c>
      <c r="C32" s="622" t="s">
        <v>1519</v>
      </c>
      <c r="D32" s="623"/>
      <c r="E32" s="624" t="s">
        <v>124</v>
      </c>
      <c r="F32" s="625"/>
      <c r="G32" s="626"/>
      <c r="H32" s="627"/>
      <c r="I32" s="624"/>
      <c r="J32" s="627"/>
      <c r="K32" s="18"/>
      <c r="L32" s="18"/>
      <c r="M32" s="19"/>
      <c r="N32" s="315">
        <f>IF(AB32,DATEDIF(DATE(LEFT(AB32,4),MID(AB32,5,2),1),$AC$3,"y"),"")</f>
        <v>31</v>
      </c>
      <c r="O32" s="18">
        <v>180</v>
      </c>
      <c r="P32" s="316">
        <v>72</v>
      </c>
      <c r="Q32" s="18">
        <v>21</v>
      </c>
      <c r="R32" s="18" t="s">
        <v>125</v>
      </c>
      <c r="S32" s="18" t="s">
        <v>124</v>
      </c>
      <c r="T32" s="636" t="s">
        <v>1518</v>
      </c>
      <c r="U32" s="636"/>
      <c r="V32" s="636"/>
      <c r="W32" s="630" t="s">
        <v>1452</v>
      </c>
      <c r="X32" s="631"/>
      <c r="Y32" s="632"/>
      <c r="AB32" s="228">
        <v>199110</v>
      </c>
    </row>
    <row r="33" spans="2:28" s="312" customFormat="1" ht="24" customHeight="1" x14ac:dyDescent="0.25">
      <c r="B33" s="18">
        <v>9</v>
      </c>
      <c r="C33" s="622" t="s">
        <v>1517</v>
      </c>
      <c r="D33" s="623"/>
      <c r="E33" s="624" t="s">
        <v>124</v>
      </c>
      <c r="F33" s="625"/>
      <c r="G33" s="626"/>
      <c r="H33" s="627"/>
      <c r="I33" s="624"/>
      <c r="J33" s="627"/>
      <c r="K33" s="18"/>
      <c r="L33" s="18"/>
      <c r="M33" s="19"/>
      <c r="N33" s="315">
        <f>IF(AB33,DATEDIF(DATE(LEFT(AB33,4),MID(AB33,5,2),1),$AC$3,"y"),"")</f>
        <v>30</v>
      </c>
      <c r="O33" s="18">
        <v>175</v>
      </c>
      <c r="P33" s="316">
        <v>60</v>
      </c>
      <c r="Q33" s="18">
        <v>16</v>
      </c>
      <c r="R33" s="18" t="s">
        <v>125</v>
      </c>
      <c r="S33" s="18" t="s">
        <v>124</v>
      </c>
      <c r="T33" s="636" t="s">
        <v>178</v>
      </c>
      <c r="U33" s="636"/>
      <c r="V33" s="636"/>
      <c r="W33" s="636" t="s">
        <v>1452</v>
      </c>
      <c r="X33" s="636"/>
      <c r="Y33" s="636"/>
      <c r="AB33" s="228">
        <v>199304</v>
      </c>
    </row>
    <row r="34" spans="2:28" s="312" customFormat="1" ht="24" customHeight="1" x14ac:dyDescent="0.25">
      <c r="B34" s="18">
        <v>10</v>
      </c>
      <c r="C34" s="622" t="s">
        <v>1516</v>
      </c>
      <c r="D34" s="623"/>
      <c r="E34" s="624" t="s">
        <v>124</v>
      </c>
      <c r="F34" s="625"/>
      <c r="G34" s="626"/>
      <c r="H34" s="627"/>
      <c r="I34" s="624"/>
      <c r="J34" s="627"/>
      <c r="K34" s="18"/>
      <c r="L34" s="18"/>
      <c r="M34" s="19"/>
      <c r="N34" s="315">
        <f>IF(AB34,DATEDIF(DATE(LEFT(AB34,4),MID(AB34,5,2),1),$AC$3,"y"),"")</f>
        <v>40</v>
      </c>
      <c r="O34" s="18">
        <v>178</v>
      </c>
      <c r="P34" s="316">
        <v>68</v>
      </c>
      <c r="Q34" s="18">
        <v>14</v>
      </c>
      <c r="R34" s="18" t="s">
        <v>128</v>
      </c>
      <c r="S34" s="18" t="s">
        <v>127</v>
      </c>
      <c r="T34" s="636" t="s">
        <v>1515</v>
      </c>
      <c r="U34" s="636"/>
      <c r="V34" s="636"/>
      <c r="W34" s="636" t="s">
        <v>1452</v>
      </c>
      <c r="X34" s="636"/>
      <c r="Y34" s="636"/>
      <c r="AB34" s="228">
        <v>198303</v>
      </c>
    </row>
    <row r="35" spans="2:28" s="312" customFormat="1" ht="24" customHeight="1" x14ac:dyDescent="0.25">
      <c r="B35" s="18">
        <v>11</v>
      </c>
      <c r="C35" s="622" t="s">
        <v>1514</v>
      </c>
      <c r="D35" s="623"/>
      <c r="E35" s="624" t="s">
        <v>124</v>
      </c>
      <c r="F35" s="625"/>
      <c r="G35" s="626"/>
      <c r="H35" s="627"/>
      <c r="I35" s="624"/>
      <c r="J35" s="627"/>
      <c r="K35" s="18"/>
      <c r="L35" s="18"/>
      <c r="M35" s="19"/>
      <c r="N35" s="315">
        <f>IF(AB35,DATEDIF(DATE(LEFT(AB35,4),MID(AB35,5,2),1),$AC$3,"y"),"")</f>
        <v>27</v>
      </c>
      <c r="O35" s="18">
        <v>180</v>
      </c>
      <c r="P35" s="316">
        <v>70</v>
      </c>
      <c r="Q35" s="18">
        <v>18</v>
      </c>
      <c r="R35" s="18" t="s">
        <v>125</v>
      </c>
      <c r="S35" s="18" t="s">
        <v>127</v>
      </c>
      <c r="T35" s="636" t="s">
        <v>1513</v>
      </c>
      <c r="U35" s="636"/>
      <c r="V35" s="636"/>
      <c r="W35" s="636" t="s">
        <v>1510</v>
      </c>
      <c r="X35" s="636"/>
      <c r="Y35" s="636"/>
      <c r="AB35" s="228">
        <v>199511</v>
      </c>
    </row>
    <row r="36" spans="2:28" s="312" customFormat="1" ht="24" customHeight="1" x14ac:dyDescent="0.25">
      <c r="B36" s="18">
        <v>12</v>
      </c>
      <c r="C36" s="622" t="s">
        <v>1512</v>
      </c>
      <c r="D36" s="623"/>
      <c r="E36" s="624" t="s">
        <v>124</v>
      </c>
      <c r="F36" s="625"/>
      <c r="G36" s="626"/>
      <c r="H36" s="627"/>
      <c r="I36" s="624"/>
      <c r="J36" s="627"/>
      <c r="K36" s="18"/>
      <c r="L36" s="18"/>
      <c r="M36" s="19"/>
      <c r="N36" s="315">
        <f>IF(AB36,DATEDIF(DATE(LEFT(AB36,4),MID(AB36,5,2),1),$AC$3,"y"),"")</f>
        <v>26</v>
      </c>
      <c r="O36" s="18">
        <v>176</v>
      </c>
      <c r="P36" s="316">
        <v>70</v>
      </c>
      <c r="Q36" s="18">
        <v>18</v>
      </c>
      <c r="R36" s="18" t="s">
        <v>125</v>
      </c>
      <c r="S36" s="18" t="s">
        <v>127</v>
      </c>
      <c r="T36" s="636" t="s">
        <v>1511</v>
      </c>
      <c r="U36" s="636"/>
      <c r="V36" s="636"/>
      <c r="W36" s="636" t="s">
        <v>1510</v>
      </c>
      <c r="X36" s="636"/>
      <c r="Y36" s="636"/>
      <c r="AB36" s="228">
        <v>199611</v>
      </c>
    </row>
    <row r="37" spans="2:28" s="312" customFormat="1" ht="24" customHeight="1" x14ac:dyDescent="0.25">
      <c r="B37" s="18">
        <v>13</v>
      </c>
      <c r="C37" s="622" t="s">
        <v>1509</v>
      </c>
      <c r="D37" s="623"/>
      <c r="E37" s="624" t="s">
        <v>124</v>
      </c>
      <c r="F37" s="625"/>
      <c r="G37" s="626"/>
      <c r="H37" s="627"/>
      <c r="I37" s="624"/>
      <c r="J37" s="627"/>
      <c r="K37" s="18"/>
      <c r="L37" s="18"/>
      <c r="M37" s="19"/>
      <c r="N37" s="315">
        <f>IF(AB37,DATEDIF(DATE(LEFT(AB37,4),MID(AB37,5,2),1),$AC$3,"y"),"")</f>
        <v>25</v>
      </c>
      <c r="O37" s="18">
        <v>173</v>
      </c>
      <c r="P37" s="316">
        <v>68</v>
      </c>
      <c r="Q37" s="18">
        <v>19</v>
      </c>
      <c r="R37" s="18" t="s">
        <v>128</v>
      </c>
      <c r="S37" s="18" t="s">
        <v>127</v>
      </c>
      <c r="T37" s="636" t="s">
        <v>145</v>
      </c>
      <c r="U37" s="636"/>
      <c r="V37" s="636"/>
      <c r="W37" s="636" t="s">
        <v>1452</v>
      </c>
      <c r="X37" s="636"/>
      <c r="Y37" s="636"/>
      <c r="AB37" s="228">
        <v>199712</v>
      </c>
    </row>
    <row r="38" spans="2:28" s="312" customFormat="1" ht="24" customHeight="1" x14ac:dyDescent="0.25">
      <c r="B38" s="18">
        <v>14</v>
      </c>
      <c r="C38" s="622" t="s">
        <v>1508</v>
      </c>
      <c r="D38" s="623"/>
      <c r="E38" s="624" t="s">
        <v>124</v>
      </c>
      <c r="F38" s="625"/>
      <c r="G38" s="626"/>
      <c r="H38" s="627"/>
      <c r="I38" s="624"/>
      <c r="J38" s="627"/>
      <c r="K38" s="18"/>
      <c r="L38" s="18"/>
      <c r="M38" s="19"/>
      <c r="N38" s="315">
        <f>IF(AB38,DATEDIF(DATE(LEFT(AB38,4),MID(AB38,5,2),1),$AC$3,"y"),"")</f>
        <v>28</v>
      </c>
      <c r="O38" s="18">
        <v>172</v>
      </c>
      <c r="P38" s="316">
        <v>58</v>
      </c>
      <c r="Q38" s="18">
        <v>12</v>
      </c>
      <c r="R38" s="18" t="s">
        <v>125</v>
      </c>
      <c r="S38" s="18" t="s">
        <v>127</v>
      </c>
      <c r="T38" s="636" t="s">
        <v>1507</v>
      </c>
      <c r="U38" s="636"/>
      <c r="V38" s="636"/>
      <c r="W38" s="636" t="s">
        <v>1452</v>
      </c>
      <c r="X38" s="636"/>
      <c r="Y38" s="636"/>
      <c r="AB38" s="228">
        <v>199506</v>
      </c>
    </row>
    <row r="39" spans="2:28" s="312" customFormat="1" ht="24" customHeight="1" x14ac:dyDescent="0.25">
      <c r="B39" s="18">
        <v>15</v>
      </c>
      <c r="C39" s="622" t="s">
        <v>1506</v>
      </c>
      <c r="D39" s="623"/>
      <c r="E39" s="624" t="s">
        <v>124</v>
      </c>
      <c r="F39" s="625"/>
      <c r="G39" s="626"/>
      <c r="H39" s="627"/>
      <c r="I39" s="624"/>
      <c r="J39" s="627"/>
      <c r="K39" s="18"/>
      <c r="L39" s="18"/>
      <c r="M39" s="19"/>
      <c r="N39" s="315">
        <f>IF(AB39,DATEDIF(DATE(LEFT(AB39,4),MID(AB39,5,2),1),$AC$3,"y"),"")</f>
        <v>27</v>
      </c>
      <c r="O39" s="18">
        <v>175</v>
      </c>
      <c r="P39" s="316">
        <v>75</v>
      </c>
      <c r="Q39" s="18">
        <v>15</v>
      </c>
      <c r="R39" s="18" t="s">
        <v>125</v>
      </c>
      <c r="S39" s="18" t="s">
        <v>127</v>
      </c>
      <c r="T39" s="636" t="s">
        <v>1505</v>
      </c>
      <c r="U39" s="636"/>
      <c r="V39" s="636"/>
      <c r="W39" s="636" t="s">
        <v>1452</v>
      </c>
      <c r="X39" s="636"/>
      <c r="Y39" s="636"/>
      <c r="AB39" s="228">
        <v>199606</v>
      </c>
    </row>
    <row r="40" spans="2:28" s="312" customFormat="1" ht="24" customHeight="1" x14ac:dyDescent="0.25">
      <c r="B40" s="18">
        <v>16</v>
      </c>
      <c r="C40" s="622" t="s">
        <v>1504</v>
      </c>
      <c r="D40" s="623"/>
      <c r="E40" s="624" t="s">
        <v>127</v>
      </c>
      <c r="F40" s="625"/>
      <c r="G40" s="626"/>
      <c r="H40" s="627"/>
      <c r="I40" s="624"/>
      <c r="J40" s="627"/>
      <c r="K40" s="18"/>
      <c r="L40" s="18"/>
      <c r="M40" s="19"/>
      <c r="N40" s="315">
        <f>IF(AB40,DATEDIF(DATE(LEFT(AB40,4),MID(AB40,5,2),1),$AC$3,"y"),"")</f>
        <v>31</v>
      </c>
      <c r="O40" s="18">
        <v>165</v>
      </c>
      <c r="P40" s="316">
        <v>60</v>
      </c>
      <c r="Q40" s="18">
        <v>24</v>
      </c>
      <c r="R40" s="18" t="s">
        <v>128</v>
      </c>
      <c r="S40" s="18" t="s">
        <v>127</v>
      </c>
      <c r="T40" s="636" t="s">
        <v>1503</v>
      </c>
      <c r="U40" s="636"/>
      <c r="V40" s="636"/>
      <c r="W40" s="636" t="s">
        <v>1502</v>
      </c>
      <c r="X40" s="636"/>
      <c r="Y40" s="636"/>
      <c r="AB40" s="228">
        <v>199201</v>
      </c>
    </row>
    <row r="41" spans="2:28" s="312" customFormat="1" ht="24" customHeight="1" x14ac:dyDescent="0.25">
      <c r="B41" s="18">
        <v>17</v>
      </c>
      <c r="C41" s="622" t="s">
        <v>1501</v>
      </c>
      <c r="D41" s="623"/>
      <c r="E41" s="624" t="s">
        <v>124</v>
      </c>
      <c r="F41" s="625"/>
      <c r="G41" s="626"/>
      <c r="H41" s="627"/>
      <c r="I41" s="624"/>
      <c r="J41" s="627"/>
      <c r="K41" s="18"/>
      <c r="L41" s="18"/>
      <c r="M41" s="19"/>
      <c r="N41" s="315">
        <f>IF(AB41,DATEDIF(DATE(LEFT(AB41,4),MID(AB41,5,2),1),$AC$3,"y"),"")</f>
        <v>28</v>
      </c>
      <c r="O41" s="18">
        <v>171</v>
      </c>
      <c r="P41" s="316">
        <v>60</v>
      </c>
      <c r="Q41" s="18">
        <v>17</v>
      </c>
      <c r="R41" s="18" t="s">
        <v>125</v>
      </c>
      <c r="S41" s="18" t="s">
        <v>127</v>
      </c>
      <c r="T41" s="636" t="s">
        <v>1500</v>
      </c>
      <c r="U41" s="636"/>
      <c r="V41" s="636"/>
      <c r="W41" s="636" t="s">
        <v>1452</v>
      </c>
      <c r="X41" s="636"/>
      <c r="Y41" s="636"/>
      <c r="AB41" s="228">
        <v>199505</v>
      </c>
    </row>
    <row r="42" spans="2:28" s="312" customFormat="1" ht="24" customHeight="1" x14ac:dyDescent="0.25">
      <c r="B42" s="18">
        <v>18</v>
      </c>
      <c r="C42" s="622" t="s">
        <v>1499</v>
      </c>
      <c r="D42" s="623"/>
      <c r="E42" s="624" t="s">
        <v>127</v>
      </c>
      <c r="F42" s="625"/>
      <c r="G42" s="626"/>
      <c r="H42" s="627"/>
      <c r="I42" s="624"/>
      <c r="J42" s="627"/>
      <c r="K42" s="18"/>
      <c r="L42" s="18"/>
      <c r="M42" s="19"/>
      <c r="N42" s="315">
        <f>IF(AB42,DATEDIF(DATE(LEFT(AB42,4),MID(AB42,5,2),1),$AC$3,"y"),"")</f>
        <v>27</v>
      </c>
      <c r="O42" s="18">
        <v>173</v>
      </c>
      <c r="P42" s="316">
        <v>65</v>
      </c>
      <c r="Q42" s="18">
        <v>16</v>
      </c>
      <c r="R42" s="18" t="s">
        <v>125</v>
      </c>
      <c r="S42" s="18" t="s">
        <v>127</v>
      </c>
      <c r="T42" s="636" t="s">
        <v>1450</v>
      </c>
      <c r="U42" s="636"/>
      <c r="V42" s="636"/>
      <c r="W42" s="636" t="s">
        <v>1498</v>
      </c>
      <c r="X42" s="636"/>
      <c r="Y42" s="636"/>
      <c r="AB42" s="228">
        <v>199601</v>
      </c>
    </row>
    <row r="43" spans="2:28" s="312" customFormat="1" ht="24" customHeight="1" x14ac:dyDescent="0.25">
      <c r="B43" s="18">
        <v>19</v>
      </c>
      <c r="C43" s="622" t="s">
        <v>1497</v>
      </c>
      <c r="D43" s="623"/>
      <c r="E43" s="624" t="s">
        <v>127</v>
      </c>
      <c r="F43" s="625"/>
      <c r="G43" s="626"/>
      <c r="H43" s="627"/>
      <c r="I43" s="624"/>
      <c r="J43" s="627"/>
      <c r="K43" s="18"/>
      <c r="L43" s="18"/>
      <c r="M43" s="19"/>
      <c r="N43" s="315">
        <f>IF(AB43,DATEDIF(DATE(LEFT(AB43,4),MID(AB43,5,2),1),$AC$3,"y"),"")</f>
        <v>27</v>
      </c>
      <c r="O43" s="18">
        <v>177</v>
      </c>
      <c r="P43" s="316">
        <v>75</v>
      </c>
      <c r="Q43" s="18">
        <v>18</v>
      </c>
      <c r="R43" s="18" t="s">
        <v>128</v>
      </c>
      <c r="S43" s="18" t="s">
        <v>127</v>
      </c>
      <c r="T43" s="636" t="s">
        <v>1485</v>
      </c>
      <c r="U43" s="636"/>
      <c r="V43" s="636"/>
      <c r="W43" s="636" t="s">
        <v>1496</v>
      </c>
      <c r="X43" s="636"/>
      <c r="Y43" s="636"/>
      <c r="AB43" s="228">
        <v>199606</v>
      </c>
    </row>
    <row r="44" spans="2:28" s="312" customFormat="1" ht="24" customHeight="1" x14ac:dyDescent="0.25">
      <c r="B44" s="18">
        <v>20</v>
      </c>
      <c r="C44" s="622" t="s">
        <v>1495</v>
      </c>
      <c r="D44" s="623"/>
      <c r="E44" s="624" t="s">
        <v>127</v>
      </c>
      <c r="F44" s="625"/>
      <c r="G44" s="626"/>
      <c r="H44" s="627"/>
      <c r="I44" s="624"/>
      <c r="J44" s="627"/>
      <c r="K44" s="18"/>
      <c r="L44" s="18"/>
      <c r="M44" s="19"/>
      <c r="N44" s="315">
        <f>IF(AB44,DATEDIF(DATE(LEFT(AB44,4),MID(AB44,5,2),1),$AC$3,"y"),"")</f>
        <v>41</v>
      </c>
      <c r="O44" s="18">
        <v>180</v>
      </c>
      <c r="P44" s="316">
        <v>60</v>
      </c>
      <c r="Q44" s="18">
        <v>23</v>
      </c>
      <c r="R44" s="18" t="s">
        <v>125</v>
      </c>
      <c r="S44" s="18" t="s">
        <v>127</v>
      </c>
      <c r="T44" s="636" t="s">
        <v>1494</v>
      </c>
      <c r="U44" s="636"/>
      <c r="V44" s="636"/>
      <c r="W44" s="636" t="s">
        <v>1493</v>
      </c>
      <c r="X44" s="636"/>
      <c r="Y44" s="636"/>
      <c r="AB44" s="228">
        <v>198111</v>
      </c>
    </row>
    <row r="45" spans="2:28" s="312" customFormat="1" ht="24" customHeight="1" x14ac:dyDescent="0.25">
      <c r="B45" s="18">
        <v>21</v>
      </c>
      <c r="C45" s="622" t="s">
        <v>1492</v>
      </c>
      <c r="D45" s="623"/>
      <c r="E45" s="624" t="s">
        <v>124</v>
      </c>
      <c r="F45" s="625"/>
      <c r="G45" s="626"/>
      <c r="H45" s="627"/>
      <c r="I45" s="624"/>
      <c r="J45" s="627"/>
      <c r="K45" s="18"/>
      <c r="L45" s="18"/>
      <c r="M45" s="19"/>
      <c r="N45" s="315">
        <f>IF(AB45,DATEDIF(DATE(LEFT(AB45,4),MID(AB45,5,2),1),$AC$3,"y"),"")</f>
        <v>29</v>
      </c>
      <c r="O45" s="18">
        <v>171</v>
      </c>
      <c r="P45" s="316">
        <v>72</v>
      </c>
      <c r="Q45" s="18">
        <v>12</v>
      </c>
      <c r="R45" s="18" t="s">
        <v>128</v>
      </c>
      <c r="S45" s="18" t="s">
        <v>127</v>
      </c>
      <c r="T45" s="636" t="s">
        <v>1491</v>
      </c>
      <c r="U45" s="636"/>
      <c r="V45" s="636"/>
      <c r="W45" s="636" t="s">
        <v>1490</v>
      </c>
      <c r="X45" s="636"/>
      <c r="Y45" s="636"/>
      <c r="AB45" s="228">
        <v>199407</v>
      </c>
    </row>
    <row r="46" spans="2:28" s="312" customFormat="1" ht="24" customHeight="1" x14ac:dyDescent="0.25">
      <c r="B46" s="18">
        <v>22</v>
      </c>
      <c r="C46" s="622" t="s">
        <v>1489</v>
      </c>
      <c r="D46" s="623"/>
      <c r="E46" s="624" t="s">
        <v>127</v>
      </c>
      <c r="F46" s="625"/>
      <c r="G46" s="626"/>
      <c r="H46" s="627"/>
      <c r="I46" s="624"/>
      <c r="J46" s="627"/>
      <c r="K46" s="18"/>
      <c r="L46" s="18"/>
      <c r="M46" s="19"/>
      <c r="N46" s="315">
        <f>IF(AB46,DATEDIF(DATE(LEFT(AB46,4),MID(AB46,5,2),1),$AC$3,"y"),"")</f>
        <v>27</v>
      </c>
      <c r="O46" s="18">
        <v>181</v>
      </c>
      <c r="P46" s="316">
        <v>68</v>
      </c>
      <c r="Q46" s="18">
        <v>12</v>
      </c>
      <c r="R46" s="18" t="s">
        <v>125</v>
      </c>
      <c r="S46" s="18" t="s">
        <v>127</v>
      </c>
      <c r="T46" s="636" t="s">
        <v>1488</v>
      </c>
      <c r="U46" s="636"/>
      <c r="V46" s="636"/>
      <c r="W46" s="636" t="s">
        <v>1487</v>
      </c>
      <c r="X46" s="636"/>
      <c r="Y46" s="636"/>
      <c r="AB46" s="228">
        <v>199509</v>
      </c>
    </row>
    <row r="47" spans="2:28" s="312" customFormat="1" ht="24" customHeight="1" x14ac:dyDescent="0.25">
      <c r="B47" s="18">
        <v>23</v>
      </c>
      <c r="C47" s="622" t="s">
        <v>1486</v>
      </c>
      <c r="D47" s="623"/>
      <c r="E47" s="624" t="s">
        <v>127</v>
      </c>
      <c r="F47" s="625"/>
      <c r="G47" s="626"/>
      <c r="H47" s="627"/>
      <c r="I47" s="624"/>
      <c r="J47" s="627"/>
      <c r="K47" s="18"/>
      <c r="L47" s="18"/>
      <c r="M47" s="19"/>
      <c r="N47" s="315">
        <f>IF(AB47,DATEDIF(DATE(LEFT(AB47,4),MID(AB47,5,2),1),$AC$3,"y"),"")</f>
        <v>27</v>
      </c>
      <c r="O47" s="18">
        <v>176</v>
      </c>
      <c r="P47" s="316">
        <v>72</v>
      </c>
      <c r="Q47" s="18">
        <v>15</v>
      </c>
      <c r="R47" s="18" t="s">
        <v>128</v>
      </c>
      <c r="S47" s="18" t="s">
        <v>127</v>
      </c>
      <c r="T47" s="636" t="s">
        <v>1485</v>
      </c>
      <c r="U47" s="636"/>
      <c r="V47" s="636"/>
      <c r="W47" s="636" t="s">
        <v>1484</v>
      </c>
      <c r="X47" s="636"/>
      <c r="Y47" s="636"/>
      <c r="AB47" s="228">
        <v>199604</v>
      </c>
    </row>
    <row r="48" spans="2:28" s="312" customFormat="1" ht="24" customHeight="1" x14ac:dyDescent="0.25">
      <c r="B48" s="18">
        <v>24</v>
      </c>
      <c r="C48" s="622" t="s">
        <v>1483</v>
      </c>
      <c r="D48" s="623"/>
      <c r="E48" s="624" t="s">
        <v>127</v>
      </c>
      <c r="F48" s="625"/>
      <c r="G48" s="626"/>
      <c r="H48" s="627"/>
      <c r="I48" s="624"/>
      <c r="J48" s="627"/>
      <c r="K48" s="18"/>
      <c r="L48" s="18"/>
      <c r="M48" s="19"/>
      <c r="N48" s="315">
        <f>IF(AB48,DATEDIF(DATE(LEFT(AB48,4),MID(AB48,5,2),1),$AC$3,"y"),"")</f>
        <v>27</v>
      </c>
      <c r="O48" s="18">
        <v>172</v>
      </c>
      <c r="P48" s="316">
        <v>67</v>
      </c>
      <c r="Q48" s="18">
        <v>15</v>
      </c>
      <c r="R48" s="18" t="s">
        <v>125</v>
      </c>
      <c r="S48" s="18" t="s">
        <v>127</v>
      </c>
      <c r="T48" s="636" t="s">
        <v>1482</v>
      </c>
      <c r="U48" s="636"/>
      <c r="V48" s="636"/>
      <c r="W48" s="636" t="s">
        <v>1481</v>
      </c>
      <c r="X48" s="636"/>
      <c r="Y48" s="636"/>
      <c r="AB48" s="228">
        <v>199604</v>
      </c>
    </row>
    <row r="49" spans="2:28" s="312" customFormat="1" ht="24" customHeight="1" x14ac:dyDescent="0.25">
      <c r="B49" s="18">
        <v>25</v>
      </c>
      <c r="C49" s="622" t="s">
        <v>1480</v>
      </c>
      <c r="D49" s="623"/>
      <c r="E49" s="624" t="s">
        <v>127</v>
      </c>
      <c r="F49" s="625"/>
      <c r="G49" s="626"/>
      <c r="H49" s="627"/>
      <c r="I49" s="624"/>
      <c r="J49" s="627"/>
      <c r="K49" s="18"/>
      <c r="L49" s="18"/>
      <c r="M49" s="19"/>
      <c r="N49" s="315">
        <f>IF(AB49,DATEDIF(DATE(LEFT(AB49,4),MID(AB49,5,2),1),$AC$3,"y"),"")</f>
        <v>26</v>
      </c>
      <c r="O49" s="18">
        <v>171</v>
      </c>
      <c r="P49" s="316">
        <v>67</v>
      </c>
      <c r="Q49" s="18">
        <v>16</v>
      </c>
      <c r="R49" s="18" t="s">
        <v>123</v>
      </c>
      <c r="S49" s="18" t="s">
        <v>127</v>
      </c>
      <c r="T49" s="636" t="s">
        <v>1479</v>
      </c>
      <c r="U49" s="636"/>
      <c r="V49" s="636"/>
      <c r="W49" s="636" t="s">
        <v>1478</v>
      </c>
      <c r="X49" s="636"/>
      <c r="Y49" s="636"/>
      <c r="Z49" s="21"/>
      <c r="AB49" s="228">
        <v>199701</v>
      </c>
    </row>
    <row r="50" spans="2:28" s="312" customFormat="1" ht="24" customHeight="1" x14ac:dyDescent="0.25">
      <c r="B50" s="18">
        <v>26</v>
      </c>
      <c r="C50" s="622" t="s">
        <v>1477</v>
      </c>
      <c r="D50" s="623"/>
      <c r="E50" s="624" t="s">
        <v>124</v>
      </c>
      <c r="F50" s="625"/>
      <c r="G50" s="626"/>
      <c r="H50" s="627"/>
      <c r="I50" s="624"/>
      <c r="J50" s="627"/>
      <c r="K50" s="18"/>
      <c r="L50" s="18"/>
      <c r="M50" s="19"/>
      <c r="N50" s="315">
        <f>IF(AB50,DATEDIF(DATE(LEFT(AB50,4),MID(AB50,5,2),1),$AC$3,"y"),"")</f>
        <v>27</v>
      </c>
      <c r="O50" s="18">
        <v>179</v>
      </c>
      <c r="P50" s="316">
        <v>69</v>
      </c>
      <c r="Q50" s="18">
        <v>17</v>
      </c>
      <c r="R50" s="18" t="s">
        <v>227</v>
      </c>
      <c r="S50" s="18" t="s">
        <v>124</v>
      </c>
      <c r="T50" s="636" t="s">
        <v>224</v>
      </c>
      <c r="U50" s="636"/>
      <c r="V50" s="636"/>
      <c r="W50" s="636" t="s">
        <v>1476</v>
      </c>
      <c r="X50" s="636"/>
      <c r="Y50" s="636"/>
      <c r="AB50" s="228">
        <v>199511</v>
      </c>
    </row>
    <row r="51" spans="2:28" s="312" customFormat="1" ht="24" customHeight="1" x14ac:dyDescent="0.25">
      <c r="B51" s="18">
        <v>27</v>
      </c>
      <c r="C51" s="622" t="s">
        <v>1475</v>
      </c>
      <c r="D51" s="623"/>
      <c r="E51" s="624" t="s">
        <v>127</v>
      </c>
      <c r="F51" s="625"/>
      <c r="G51" s="626"/>
      <c r="H51" s="627"/>
      <c r="I51" s="624"/>
      <c r="J51" s="627"/>
      <c r="K51" s="18"/>
      <c r="L51" s="18"/>
      <c r="M51" s="19"/>
      <c r="N51" s="315">
        <f>IF(AB51,DATEDIF(DATE(LEFT(AB51,4),MID(AB51,5,2),1),$AC$3,"y"),"")</f>
        <v>30</v>
      </c>
      <c r="O51" s="18">
        <v>175</v>
      </c>
      <c r="P51" s="316">
        <v>62</v>
      </c>
      <c r="Q51" s="18">
        <v>17</v>
      </c>
      <c r="R51" s="18" t="s">
        <v>123</v>
      </c>
      <c r="S51" s="18" t="s">
        <v>127</v>
      </c>
      <c r="T51" s="636" t="s">
        <v>1474</v>
      </c>
      <c r="U51" s="636"/>
      <c r="V51" s="636"/>
      <c r="W51" s="636" t="s">
        <v>1473</v>
      </c>
      <c r="X51" s="636"/>
      <c r="Y51" s="636"/>
      <c r="AB51" s="228">
        <v>199305</v>
      </c>
    </row>
    <row r="52" spans="2:28" s="312" customFormat="1" ht="24" customHeight="1" x14ac:dyDescent="0.25">
      <c r="B52" s="18">
        <v>28</v>
      </c>
      <c r="C52" s="622" t="s">
        <v>1472</v>
      </c>
      <c r="D52" s="623"/>
      <c r="E52" s="624" t="s">
        <v>124</v>
      </c>
      <c r="F52" s="625"/>
      <c r="G52" s="626"/>
      <c r="H52" s="627"/>
      <c r="I52" s="624"/>
      <c r="J52" s="627"/>
      <c r="K52" s="18"/>
      <c r="L52" s="18"/>
      <c r="M52" s="19"/>
      <c r="N52" s="315">
        <f>IF(AB52,DATEDIF(DATE(LEFT(AB52,4),MID(AB52,5,2),1),$AC$3,"y"),"")</f>
        <v>23</v>
      </c>
      <c r="O52" s="18">
        <v>178</v>
      </c>
      <c r="P52" s="316">
        <v>70</v>
      </c>
      <c r="Q52" s="18">
        <v>13</v>
      </c>
      <c r="R52" s="18" t="s">
        <v>123</v>
      </c>
      <c r="S52" s="18" t="s">
        <v>124</v>
      </c>
      <c r="T52" s="636" t="s">
        <v>1471</v>
      </c>
      <c r="U52" s="636"/>
      <c r="V52" s="636"/>
      <c r="W52" s="636" t="s">
        <v>1452</v>
      </c>
      <c r="X52" s="636"/>
      <c r="Y52" s="636"/>
      <c r="AB52" s="228">
        <v>200002</v>
      </c>
    </row>
    <row r="53" spans="2:28" s="312" customFormat="1" ht="24" customHeight="1" x14ac:dyDescent="0.25">
      <c r="B53" s="18">
        <v>29</v>
      </c>
      <c r="C53" s="622" t="s">
        <v>1470</v>
      </c>
      <c r="D53" s="623"/>
      <c r="E53" s="624" t="s">
        <v>124</v>
      </c>
      <c r="F53" s="625"/>
      <c r="G53" s="626"/>
      <c r="H53" s="627"/>
      <c r="I53" s="624"/>
      <c r="J53" s="627"/>
      <c r="K53" s="18"/>
      <c r="L53" s="18"/>
      <c r="M53" s="19"/>
      <c r="N53" s="315">
        <f>IF(AB53,DATEDIF(DATE(LEFT(AB53,4),MID(AB53,5,2),1),$AC$3,"y"),"")</f>
        <v>29</v>
      </c>
      <c r="O53" s="18">
        <v>183</v>
      </c>
      <c r="P53" s="316">
        <v>73</v>
      </c>
      <c r="Q53" s="18">
        <v>13</v>
      </c>
      <c r="R53" s="18" t="s">
        <v>128</v>
      </c>
      <c r="S53" s="18" t="s">
        <v>124</v>
      </c>
      <c r="T53" s="636" t="s">
        <v>1469</v>
      </c>
      <c r="U53" s="636"/>
      <c r="V53" s="636"/>
      <c r="W53" s="636" t="s">
        <v>1452</v>
      </c>
      <c r="X53" s="636"/>
      <c r="Y53" s="636"/>
      <c r="AB53" s="228">
        <v>199404</v>
      </c>
    </row>
    <row r="54" spans="2:28" s="312" customFormat="1" ht="24" customHeight="1" x14ac:dyDescent="0.25">
      <c r="B54" s="18">
        <v>30</v>
      </c>
      <c r="C54" s="622" t="s">
        <v>1468</v>
      </c>
      <c r="D54" s="623"/>
      <c r="E54" s="624" t="s">
        <v>124</v>
      </c>
      <c r="F54" s="625"/>
      <c r="G54" s="626"/>
      <c r="H54" s="627"/>
      <c r="I54" s="624"/>
      <c r="J54" s="627"/>
      <c r="K54" s="18"/>
      <c r="L54" s="18"/>
      <c r="M54" s="19"/>
      <c r="N54" s="315">
        <f>IF(AB54,DATEDIF(DATE(LEFT(AB54,4),MID(AB54,5,2),1),$AC$3,"y"),"")</f>
        <v>26</v>
      </c>
      <c r="O54" s="18">
        <v>172</v>
      </c>
      <c r="P54" s="316">
        <v>65</v>
      </c>
      <c r="Q54" s="18">
        <v>15</v>
      </c>
      <c r="R54" s="18" t="s">
        <v>126</v>
      </c>
      <c r="S54" s="18" t="s">
        <v>124</v>
      </c>
      <c r="T54" s="636" t="s">
        <v>1467</v>
      </c>
      <c r="U54" s="636"/>
      <c r="V54" s="636"/>
      <c r="W54" s="636" t="s">
        <v>1452</v>
      </c>
      <c r="X54" s="636"/>
      <c r="Y54" s="636"/>
      <c r="AB54" s="228">
        <v>199705</v>
      </c>
    </row>
    <row r="55" spans="2:28" s="312" customFormat="1" ht="24" customHeight="1" x14ac:dyDescent="0.25">
      <c r="B55" s="18">
        <v>31</v>
      </c>
      <c r="C55" s="622" t="s">
        <v>1466</v>
      </c>
      <c r="D55" s="623"/>
      <c r="E55" s="624" t="s">
        <v>124</v>
      </c>
      <c r="F55" s="625"/>
      <c r="G55" s="626"/>
      <c r="H55" s="627"/>
      <c r="I55" s="624"/>
      <c r="J55" s="627"/>
      <c r="K55" s="18"/>
      <c r="L55" s="18"/>
      <c r="M55" s="19"/>
      <c r="N55" s="315">
        <f>IF(AB55,DATEDIF(DATE(LEFT(AB55,4),MID(AB55,5,2),1),$AC$3,"y"),"")</f>
        <v>29</v>
      </c>
      <c r="O55" s="18">
        <v>175</v>
      </c>
      <c r="P55" s="316">
        <v>75</v>
      </c>
      <c r="Q55" s="18">
        <v>18</v>
      </c>
      <c r="R55" s="18" t="s">
        <v>227</v>
      </c>
      <c r="S55" s="18" t="s">
        <v>124</v>
      </c>
      <c r="T55" s="636" t="s">
        <v>178</v>
      </c>
      <c r="U55" s="636"/>
      <c r="V55" s="636"/>
      <c r="W55" s="636" t="s">
        <v>1452</v>
      </c>
      <c r="X55" s="636"/>
      <c r="Y55" s="636"/>
      <c r="AB55" s="228">
        <v>199407</v>
      </c>
    </row>
    <row r="56" spans="2:28" s="312" customFormat="1" ht="24" customHeight="1" x14ac:dyDescent="0.25">
      <c r="B56" s="18">
        <v>32</v>
      </c>
      <c r="C56" s="622" t="s">
        <v>1465</v>
      </c>
      <c r="D56" s="623"/>
      <c r="E56" s="624" t="s">
        <v>124</v>
      </c>
      <c r="F56" s="625"/>
      <c r="G56" s="626"/>
      <c r="H56" s="627"/>
      <c r="I56" s="624"/>
      <c r="J56" s="627"/>
      <c r="K56" s="18"/>
      <c r="L56" s="18"/>
      <c r="M56" s="19"/>
      <c r="N56" s="315">
        <f>IF(AB56,DATEDIF(DATE(LEFT(AB56,4),MID(AB56,5,2),1),$AC$3,"y"),"")</f>
        <v>23</v>
      </c>
      <c r="O56" s="18">
        <v>179</v>
      </c>
      <c r="P56" s="316">
        <v>68</v>
      </c>
      <c r="Q56" s="18">
        <v>11</v>
      </c>
      <c r="R56" s="18" t="s">
        <v>128</v>
      </c>
      <c r="S56" s="18" t="s">
        <v>124</v>
      </c>
      <c r="T56" s="636" t="s">
        <v>1464</v>
      </c>
      <c r="U56" s="636"/>
      <c r="V56" s="636"/>
      <c r="W56" s="636" t="s">
        <v>1452</v>
      </c>
      <c r="X56" s="636"/>
      <c r="Y56" s="636"/>
      <c r="AB56" s="228">
        <v>199909</v>
      </c>
    </row>
    <row r="57" spans="2:28" s="312" customFormat="1" ht="24" customHeight="1" x14ac:dyDescent="0.25">
      <c r="B57" s="18">
        <v>33</v>
      </c>
      <c r="C57" s="622" t="s">
        <v>1463</v>
      </c>
      <c r="D57" s="623"/>
      <c r="E57" s="624" t="s">
        <v>127</v>
      </c>
      <c r="F57" s="625"/>
      <c r="G57" s="626"/>
      <c r="H57" s="627"/>
      <c r="I57" s="624"/>
      <c r="J57" s="627"/>
      <c r="K57" s="18"/>
      <c r="L57" s="18"/>
      <c r="M57" s="19"/>
      <c r="N57" s="315">
        <f>IF(AB57,DATEDIF(DATE(LEFT(AB57,4),MID(AB57,5,2),1),$AC$3,"y"),"")</f>
        <v>27</v>
      </c>
      <c r="O57" s="18">
        <v>169</v>
      </c>
      <c r="P57" s="316">
        <v>60</v>
      </c>
      <c r="Q57" s="18">
        <v>20</v>
      </c>
      <c r="R57" s="18" t="s">
        <v>125</v>
      </c>
      <c r="S57" s="18" t="s">
        <v>127</v>
      </c>
      <c r="T57" s="636" t="s">
        <v>1462</v>
      </c>
      <c r="U57" s="636"/>
      <c r="V57" s="636"/>
      <c r="W57" s="636" t="s">
        <v>1461</v>
      </c>
      <c r="X57" s="636"/>
      <c r="Y57" s="636"/>
      <c r="AB57" s="228">
        <v>199607</v>
      </c>
    </row>
    <row r="58" spans="2:28" s="312" customFormat="1" ht="24" customHeight="1" x14ac:dyDescent="0.25">
      <c r="B58" s="18">
        <v>34</v>
      </c>
      <c r="C58" s="622" t="s">
        <v>1460</v>
      </c>
      <c r="D58" s="623"/>
      <c r="E58" s="624" t="s">
        <v>127</v>
      </c>
      <c r="F58" s="625"/>
      <c r="G58" s="626"/>
      <c r="H58" s="627"/>
      <c r="I58" s="624"/>
      <c r="J58" s="627"/>
      <c r="K58" s="18"/>
      <c r="L58" s="18"/>
      <c r="M58" s="19"/>
      <c r="N58" s="315">
        <f>IF(AB58,DATEDIF(DATE(LEFT(AB58,4),MID(AB58,5,2),1),$AC$3,"y"),"")</f>
        <v>27</v>
      </c>
      <c r="O58" s="18">
        <v>171</v>
      </c>
      <c r="P58" s="316">
        <v>64</v>
      </c>
      <c r="Q58" s="18">
        <v>20</v>
      </c>
      <c r="R58" s="18" t="s">
        <v>123</v>
      </c>
      <c r="S58" s="18" t="s">
        <v>127</v>
      </c>
      <c r="T58" s="636" t="s">
        <v>1459</v>
      </c>
      <c r="U58" s="636"/>
      <c r="V58" s="636"/>
      <c r="W58" s="636" t="s">
        <v>1458</v>
      </c>
      <c r="X58" s="636"/>
      <c r="Y58" s="636"/>
      <c r="AB58" s="228">
        <v>199604</v>
      </c>
    </row>
    <row r="59" spans="2:28" s="312" customFormat="1" ht="24" customHeight="1" x14ac:dyDescent="0.25">
      <c r="B59" s="18">
        <v>35</v>
      </c>
      <c r="C59" s="622" t="s">
        <v>1457</v>
      </c>
      <c r="D59" s="623"/>
      <c r="E59" s="624" t="s">
        <v>127</v>
      </c>
      <c r="F59" s="625"/>
      <c r="G59" s="626"/>
      <c r="H59" s="627"/>
      <c r="I59" s="624"/>
      <c r="J59" s="627"/>
      <c r="K59" s="18"/>
      <c r="L59" s="18"/>
      <c r="M59" s="19"/>
      <c r="N59" s="315">
        <f>IF(AB59,DATEDIF(DATE(LEFT(AB59,4),MID(AB59,5,2),1),$AC$3,"y"),"")</f>
        <v>28</v>
      </c>
      <c r="O59" s="18">
        <v>181</v>
      </c>
      <c r="P59" s="316">
        <v>82</v>
      </c>
      <c r="Q59" s="18">
        <v>14</v>
      </c>
      <c r="R59" s="18" t="s">
        <v>128</v>
      </c>
      <c r="S59" s="18" t="s">
        <v>127</v>
      </c>
      <c r="T59" s="636" t="s">
        <v>1456</v>
      </c>
      <c r="U59" s="636"/>
      <c r="V59" s="636"/>
      <c r="W59" s="636" t="s">
        <v>1455</v>
      </c>
      <c r="X59" s="636"/>
      <c r="Y59" s="636"/>
      <c r="AB59" s="228">
        <v>199508</v>
      </c>
    </row>
    <row r="60" spans="2:28" s="312" customFormat="1" ht="24" customHeight="1" x14ac:dyDescent="0.25">
      <c r="B60" s="18">
        <v>36</v>
      </c>
      <c r="C60" s="622" t="s">
        <v>1454</v>
      </c>
      <c r="D60" s="623"/>
      <c r="E60" s="624" t="s">
        <v>124</v>
      </c>
      <c r="F60" s="625"/>
      <c r="G60" s="626"/>
      <c r="H60" s="627"/>
      <c r="I60" s="624"/>
      <c r="J60" s="627"/>
      <c r="K60" s="18"/>
      <c r="L60" s="18"/>
      <c r="M60" s="19"/>
      <c r="N60" s="315">
        <f>IF(AB60,DATEDIF(DATE(LEFT(AB60,4),MID(AB60,5,2),1),$AC$3,"y"),"")</f>
        <v>23</v>
      </c>
      <c r="O60" s="18">
        <v>183</v>
      </c>
      <c r="P60" s="316">
        <v>70</v>
      </c>
      <c r="Q60" s="18">
        <v>20</v>
      </c>
      <c r="R60" s="18" t="s">
        <v>208</v>
      </c>
      <c r="S60" s="18" t="s">
        <v>124</v>
      </c>
      <c r="T60" s="636" t="s">
        <v>1453</v>
      </c>
      <c r="U60" s="636"/>
      <c r="V60" s="636"/>
      <c r="W60" s="636" t="s">
        <v>1452</v>
      </c>
      <c r="X60" s="636"/>
      <c r="Y60" s="636"/>
      <c r="AB60" s="228">
        <v>200006</v>
      </c>
    </row>
    <row r="61" spans="2:28" s="312" customFormat="1" ht="24" customHeight="1" x14ac:dyDescent="0.25">
      <c r="B61" s="18">
        <v>37</v>
      </c>
      <c r="C61" s="622" t="s">
        <v>1451</v>
      </c>
      <c r="D61" s="623"/>
      <c r="E61" s="624" t="s">
        <v>127</v>
      </c>
      <c r="F61" s="625"/>
      <c r="G61" s="626"/>
      <c r="H61" s="627"/>
      <c r="I61" s="624"/>
      <c r="J61" s="627"/>
      <c r="K61" s="18"/>
      <c r="L61" s="18"/>
      <c r="M61" s="19"/>
      <c r="N61" s="315">
        <f>IF(AB61,DATEDIF(DATE(LEFT(AB61,4),MID(AB61,5,2),1),$AC$3,"y"),"")</f>
        <v>27</v>
      </c>
      <c r="O61" s="18">
        <v>170</v>
      </c>
      <c r="P61" s="316">
        <v>71</v>
      </c>
      <c r="Q61" s="18">
        <v>19</v>
      </c>
      <c r="R61" s="18" t="s">
        <v>123</v>
      </c>
      <c r="S61" s="18" t="s">
        <v>127</v>
      </c>
      <c r="T61" s="630" t="s">
        <v>1450</v>
      </c>
      <c r="U61" s="631"/>
      <c r="V61" s="632"/>
      <c r="W61" s="630" t="s">
        <v>1449</v>
      </c>
      <c r="X61" s="631"/>
      <c r="Y61" s="632"/>
      <c r="AB61" s="228">
        <v>199602</v>
      </c>
    </row>
    <row r="62" spans="2:28" s="312" customFormat="1" ht="24" customHeight="1" x14ac:dyDescent="0.25">
      <c r="B62" s="18">
        <v>38</v>
      </c>
      <c r="C62" s="622" t="s">
        <v>1448</v>
      </c>
      <c r="D62" s="623"/>
      <c r="E62" s="624" t="s">
        <v>127</v>
      </c>
      <c r="F62" s="625"/>
      <c r="G62" s="626"/>
      <c r="H62" s="627"/>
      <c r="I62" s="624"/>
      <c r="J62" s="627"/>
      <c r="K62" s="18"/>
      <c r="L62" s="18"/>
      <c r="M62" s="19"/>
      <c r="N62" s="315">
        <f>IF(AB62,DATEDIF(DATE(LEFT(AB62,4),MID(AB62,5,2),1),$AC$3,"y"),"")</f>
        <v>26</v>
      </c>
      <c r="O62" s="18">
        <v>170</v>
      </c>
      <c r="P62" s="316">
        <v>58</v>
      </c>
      <c r="Q62" s="18">
        <v>21</v>
      </c>
      <c r="R62" s="18" t="s">
        <v>123</v>
      </c>
      <c r="S62" s="18" t="s">
        <v>127</v>
      </c>
      <c r="T62" s="630" t="s">
        <v>1447</v>
      </c>
      <c r="U62" s="631"/>
      <c r="V62" s="632"/>
      <c r="W62" s="630" t="s">
        <v>1446</v>
      </c>
      <c r="X62" s="631"/>
      <c r="Y62" s="632"/>
      <c r="AB62" s="228">
        <v>199707</v>
      </c>
    </row>
    <row r="63" spans="2:28" s="312" customFormat="1" ht="24" customHeight="1" x14ac:dyDescent="0.25">
      <c r="B63" s="18">
        <v>39</v>
      </c>
      <c r="C63" s="622" t="s">
        <v>1445</v>
      </c>
      <c r="D63" s="623"/>
      <c r="E63" s="624" t="s">
        <v>127</v>
      </c>
      <c r="F63" s="625"/>
      <c r="G63" s="626"/>
      <c r="H63" s="627"/>
      <c r="I63" s="624"/>
      <c r="J63" s="627"/>
      <c r="K63" s="18"/>
      <c r="L63" s="18"/>
      <c r="M63" s="19"/>
      <c r="N63" s="315">
        <f>IF(AB63,DATEDIF(DATE(LEFT(AB63,4),MID(AB63,5,2),1),$AC$3,"y"),"")</f>
        <v>27</v>
      </c>
      <c r="O63" s="18">
        <v>175</v>
      </c>
      <c r="P63" s="316">
        <v>70</v>
      </c>
      <c r="Q63" s="18">
        <v>16</v>
      </c>
      <c r="R63" s="18" t="s">
        <v>125</v>
      </c>
      <c r="S63" s="18" t="s">
        <v>127</v>
      </c>
      <c r="T63" s="630" t="s">
        <v>1444</v>
      </c>
      <c r="U63" s="631"/>
      <c r="V63" s="632"/>
      <c r="W63" s="630" t="s">
        <v>1443</v>
      </c>
      <c r="X63" s="631"/>
      <c r="Y63" s="632"/>
      <c r="AB63" s="228">
        <v>199511</v>
      </c>
    </row>
    <row r="64" spans="2:28" s="312" customFormat="1" ht="24" customHeight="1" x14ac:dyDescent="0.25">
      <c r="B64" s="18">
        <v>40</v>
      </c>
      <c r="C64" s="622" t="s">
        <v>1442</v>
      </c>
      <c r="D64" s="623"/>
      <c r="E64" s="624" t="s">
        <v>124</v>
      </c>
      <c r="F64" s="625"/>
      <c r="G64" s="626"/>
      <c r="H64" s="627"/>
      <c r="I64" s="624"/>
      <c r="J64" s="627"/>
      <c r="K64" s="18"/>
      <c r="L64" s="18"/>
      <c r="M64" s="19"/>
      <c r="N64" s="315">
        <f>IF(AB64,DATEDIF(DATE(LEFT(AB64,4),MID(AB64,5,2),1),$AC$3,"y"),"")</f>
        <v>42</v>
      </c>
      <c r="O64" s="18">
        <v>169</v>
      </c>
      <c r="P64" s="316">
        <v>71</v>
      </c>
      <c r="Q64" s="18">
        <v>17</v>
      </c>
      <c r="R64" s="18" t="s">
        <v>125</v>
      </c>
      <c r="S64" s="18" t="s">
        <v>127</v>
      </c>
      <c r="T64" s="630" t="s">
        <v>1441</v>
      </c>
      <c r="U64" s="631"/>
      <c r="V64" s="632"/>
      <c r="W64" s="630" t="s">
        <v>1440</v>
      </c>
      <c r="X64" s="631"/>
      <c r="Y64" s="632"/>
      <c r="AB64" s="228">
        <v>198105</v>
      </c>
    </row>
    <row r="65" spans="2:28" s="312" customFormat="1" ht="24" customHeight="1" x14ac:dyDescent="0.25">
      <c r="B65" s="18">
        <v>41</v>
      </c>
      <c r="C65" s="622"/>
      <c r="D65" s="654"/>
      <c r="E65" s="624"/>
      <c r="F65" s="625"/>
      <c r="G65" s="626"/>
      <c r="H65" s="627"/>
      <c r="I65" s="624"/>
      <c r="J65" s="627"/>
      <c r="K65" s="18"/>
      <c r="L65" s="18"/>
      <c r="M65" s="19"/>
      <c r="N65" s="315"/>
      <c r="O65" s="18"/>
      <c r="P65" s="316"/>
      <c r="Q65" s="18"/>
      <c r="R65" s="18"/>
      <c r="S65" s="18"/>
      <c r="T65" s="636"/>
      <c r="U65" s="636"/>
      <c r="V65" s="636"/>
      <c r="W65" s="636"/>
      <c r="X65" s="636"/>
      <c r="Y65" s="636"/>
      <c r="AB65" s="228"/>
    </row>
    <row r="66" spans="2:28" s="312" customFormat="1" ht="24" customHeight="1" x14ac:dyDescent="0.25">
      <c r="B66" s="18">
        <v>42</v>
      </c>
      <c r="C66" s="622"/>
      <c r="D66" s="654"/>
      <c r="E66" s="624"/>
      <c r="F66" s="625"/>
      <c r="G66" s="626"/>
      <c r="H66" s="627"/>
      <c r="I66" s="624"/>
      <c r="J66" s="627"/>
      <c r="K66" s="18"/>
      <c r="L66" s="18"/>
      <c r="M66" s="19"/>
      <c r="N66" s="315" t="str">
        <f>IF(AB66,DATEDIF(DATE(LEFT(AB66,4),MID(AB66,5,2),1),$AC$3,"y"),"")</f>
        <v/>
      </c>
      <c r="O66" s="18"/>
      <c r="P66" s="316"/>
      <c r="Q66" s="18"/>
      <c r="R66" s="18"/>
      <c r="S66" s="18"/>
      <c r="T66" s="636"/>
      <c r="U66" s="636"/>
      <c r="V66" s="636"/>
      <c r="W66" s="636"/>
      <c r="X66" s="636"/>
      <c r="Y66" s="636"/>
      <c r="AB66" s="228"/>
    </row>
    <row r="67" spans="2:28" s="312" customFormat="1" ht="24" customHeight="1" x14ac:dyDescent="0.25">
      <c r="B67" s="18">
        <v>43</v>
      </c>
      <c r="C67" s="622"/>
      <c r="D67" s="654"/>
      <c r="E67" s="624"/>
      <c r="F67" s="625"/>
      <c r="G67" s="626"/>
      <c r="H67" s="627"/>
      <c r="I67" s="624"/>
      <c r="J67" s="627"/>
      <c r="K67" s="18"/>
      <c r="L67" s="18"/>
      <c r="M67" s="19"/>
      <c r="N67" s="315" t="str">
        <f>IF(AB67,DATEDIF(DATE(LEFT(AB67,4),MID(AB67,5,2),1),$AC$3,"y"),"")</f>
        <v/>
      </c>
      <c r="O67" s="18"/>
      <c r="P67" s="316"/>
      <c r="Q67" s="18"/>
      <c r="R67" s="18"/>
      <c r="S67" s="18"/>
      <c r="T67" s="636"/>
      <c r="U67" s="636"/>
      <c r="V67" s="636"/>
      <c r="W67" s="636"/>
      <c r="X67" s="636"/>
      <c r="Y67" s="636"/>
      <c r="AB67" s="228"/>
    </row>
    <row r="68" spans="2:28" s="312" customFormat="1" ht="24" customHeight="1" thickBot="1" x14ac:dyDescent="0.3">
      <c r="B68" s="22">
        <v>44</v>
      </c>
      <c r="C68" s="638"/>
      <c r="D68" s="639"/>
      <c r="E68" s="640"/>
      <c r="F68" s="641"/>
      <c r="G68" s="642"/>
      <c r="H68" s="643"/>
      <c r="I68" s="644"/>
      <c r="J68" s="643"/>
      <c r="K68" s="26"/>
      <c r="L68" s="26"/>
      <c r="M68" s="27"/>
      <c r="N68" s="28" t="str">
        <f>IF(AB68,DATEDIF(DATE(LEFT(AB68,4),MID(AB68,5,2),1),$AC$3,"y"),"")</f>
        <v/>
      </c>
      <c r="O68" s="22"/>
      <c r="P68" s="314"/>
      <c r="Q68" s="22"/>
      <c r="R68" s="22"/>
      <c r="S68" s="22"/>
      <c r="T68" s="645"/>
      <c r="U68" s="645"/>
      <c r="V68" s="645"/>
      <c r="W68" s="645"/>
      <c r="X68" s="645"/>
      <c r="Y68" s="645"/>
      <c r="AB68" s="228"/>
    </row>
    <row r="69" spans="2:28" x14ac:dyDescent="0.45">
      <c r="B69" s="23" t="s">
        <v>443</v>
      </c>
      <c r="S69" s="2"/>
    </row>
    <row r="70" spans="2:28" x14ac:dyDescent="0.45">
      <c r="B70" s="24" t="s">
        <v>444</v>
      </c>
      <c r="S70" s="2"/>
    </row>
    <row r="71" spans="2:28" x14ac:dyDescent="0.45">
      <c r="B71" s="25"/>
      <c r="C71" s="637"/>
      <c r="D71" s="637"/>
      <c r="E71" s="313"/>
      <c r="F71" s="313"/>
      <c r="G71" s="25"/>
      <c r="H71" s="25"/>
      <c r="S71" s="2"/>
    </row>
    <row r="94" spans="19:19" x14ac:dyDescent="0.45">
      <c r="S94" s="2"/>
    </row>
    <row r="95" spans="19:19" x14ac:dyDescent="0.45">
      <c r="S95" s="2"/>
    </row>
    <row r="96" spans="19:19" x14ac:dyDescent="0.45">
      <c r="S96" s="2"/>
    </row>
  </sheetData>
  <protectedRanges>
    <protectedRange password="EFC2" sqref="N25:N68" name="範囲1"/>
  </protectedRanges>
  <mergeCells count="307">
    <mergeCell ref="B3:C3"/>
    <mergeCell ref="D3:L3"/>
    <mergeCell ref="AB3:AB4"/>
    <mergeCell ref="AC3:AC4"/>
    <mergeCell ref="B4:C4"/>
    <mergeCell ref="D4:L4"/>
    <mergeCell ref="B5:C5"/>
    <mergeCell ref="D5:L5"/>
    <mergeCell ref="B6:C6"/>
    <mergeCell ref="D6:L6"/>
    <mergeCell ref="B7:C8"/>
    <mergeCell ref="F7:I7"/>
    <mergeCell ref="K7:L7"/>
    <mergeCell ref="F8:I8"/>
    <mergeCell ref="K8:L8"/>
    <mergeCell ref="B9:C10"/>
    <mergeCell ref="D9:L10"/>
    <mergeCell ref="B11:C14"/>
    <mergeCell ref="D11:L14"/>
    <mergeCell ref="B15:B19"/>
    <mergeCell ref="D15:L15"/>
    <mergeCell ref="D16:L16"/>
    <mergeCell ref="D17:L17"/>
    <mergeCell ref="D18:L18"/>
    <mergeCell ref="D19:L19"/>
    <mergeCell ref="B20:C21"/>
    <mergeCell ref="D20:L21"/>
    <mergeCell ref="B23:B24"/>
    <mergeCell ref="C23:D24"/>
    <mergeCell ref="E23:F24"/>
    <mergeCell ref="G23:M23"/>
    <mergeCell ref="N23:N24"/>
    <mergeCell ref="O23:O24"/>
    <mergeCell ref="P23:P24"/>
    <mergeCell ref="Q23:Q24"/>
    <mergeCell ref="R23:R24"/>
    <mergeCell ref="S23:S24"/>
    <mergeCell ref="T23:V24"/>
    <mergeCell ref="W23:Y24"/>
    <mergeCell ref="AB23:AB24"/>
    <mergeCell ref="G24:H24"/>
    <mergeCell ref="I24:J24"/>
    <mergeCell ref="C25:D25"/>
    <mergeCell ref="E25:F25"/>
    <mergeCell ref="G25:H25"/>
    <mergeCell ref="I25:J25"/>
    <mergeCell ref="T25:V25"/>
    <mergeCell ref="W25:Y25"/>
    <mergeCell ref="C26:D26"/>
    <mergeCell ref="E26:F26"/>
    <mergeCell ref="G26:H26"/>
    <mergeCell ref="I26:J26"/>
    <mergeCell ref="T26:V26"/>
    <mergeCell ref="W26:Y26"/>
    <mergeCell ref="C27:D27"/>
    <mergeCell ref="E27:F27"/>
    <mergeCell ref="G27:H27"/>
    <mergeCell ref="I27:J27"/>
    <mergeCell ref="T27:V27"/>
    <mergeCell ref="W27:Y27"/>
    <mergeCell ref="C28:D28"/>
    <mergeCell ref="E28:F28"/>
    <mergeCell ref="G28:H28"/>
    <mergeCell ref="I28:J28"/>
    <mergeCell ref="T28:V28"/>
    <mergeCell ref="W28:Y28"/>
    <mergeCell ref="C29:D29"/>
    <mergeCell ref="E29:F29"/>
    <mergeCell ref="G29:H29"/>
    <mergeCell ref="I29:J29"/>
    <mergeCell ref="T29:V29"/>
    <mergeCell ref="W29:Y29"/>
    <mergeCell ref="C30:D30"/>
    <mergeCell ref="E30:F30"/>
    <mergeCell ref="G30:H30"/>
    <mergeCell ref="I30:J30"/>
    <mergeCell ref="T30:V30"/>
    <mergeCell ref="W30:Y30"/>
    <mergeCell ref="C31:D31"/>
    <mergeCell ref="E31:F31"/>
    <mergeCell ref="G31:H31"/>
    <mergeCell ref="I31:J31"/>
    <mergeCell ref="T31:V31"/>
    <mergeCell ref="W31:Y31"/>
    <mergeCell ref="C32:D32"/>
    <mergeCell ref="E32:F32"/>
    <mergeCell ref="G32:H32"/>
    <mergeCell ref="I32:J32"/>
    <mergeCell ref="T32:V32"/>
    <mergeCell ref="W32:Y32"/>
    <mergeCell ref="C33:D33"/>
    <mergeCell ref="E33:F33"/>
    <mergeCell ref="G33:H33"/>
    <mergeCell ref="I33:J33"/>
    <mergeCell ref="T33:V33"/>
    <mergeCell ref="W33:Y33"/>
    <mergeCell ref="C34:D34"/>
    <mergeCell ref="E34:F34"/>
    <mergeCell ref="G34:H34"/>
    <mergeCell ref="I34:J34"/>
    <mergeCell ref="T34:V34"/>
    <mergeCell ref="W34:Y34"/>
    <mergeCell ref="C35:D35"/>
    <mergeCell ref="E35:F35"/>
    <mergeCell ref="G35:H35"/>
    <mergeCell ref="I35:J35"/>
    <mergeCell ref="T35:V35"/>
    <mergeCell ref="W35:Y35"/>
    <mergeCell ref="C36:D36"/>
    <mergeCell ref="E36:F36"/>
    <mergeCell ref="G36:H36"/>
    <mergeCell ref="I36:J36"/>
    <mergeCell ref="T36:V36"/>
    <mergeCell ref="W36:Y36"/>
    <mergeCell ref="C37:D37"/>
    <mergeCell ref="E37:F37"/>
    <mergeCell ref="G37:H37"/>
    <mergeCell ref="I37:J37"/>
    <mergeCell ref="T37:V37"/>
    <mergeCell ref="W37:Y37"/>
    <mergeCell ref="C38:D38"/>
    <mergeCell ref="E38:F38"/>
    <mergeCell ref="G38:H38"/>
    <mergeCell ref="I38:J38"/>
    <mergeCell ref="T38:V38"/>
    <mergeCell ref="W38:Y38"/>
    <mergeCell ref="C39:D39"/>
    <mergeCell ref="E39:F39"/>
    <mergeCell ref="G39:H39"/>
    <mergeCell ref="I39:J39"/>
    <mergeCell ref="T39:V39"/>
    <mergeCell ref="W39:Y39"/>
    <mergeCell ref="C40:D40"/>
    <mergeCell ref="E40:F40"/>
    <mergeCell ref="G40:H40"/>
    <mergeCell ref="I40:J40"/>
    <mergeCell ref="T40:V40"/>
    <mergeCell ref="W40:Y40"/>
    <mergeCell ref="C41:D41"/>
    <mergeCell ref="E41:F41"/>
    <mergeCell ref="G41:H41"/>
    <mergeCell ref="I41:J41"/>
    <mergeCell ref="T41:V41"/>
    <mergeCell ref="W41:Y41"/>
    <mergeCell ref="C42:D42"/>
    <mergeCell ref="E42:F42"/>
    <mergeCell ref="G42:H42"/>
    <mergeCell ref="I42:J42"/>
    <mergeCell ref="T42:V42"/>
    <mergeCell ref="W42:Y42"/>
    <mergeCell ref="C43:D43"/>
    <mergeCell ref="E43:F43"/>
    <mergeCell ref="G43:H43"/>
    <mergeCell ref="I43:J43"/>
    <mergeCell ref="T43:V43"/>
    <mergeCell ref="W43:Y43"/>
    <mergeCell ref="C44:D44"/>
    <mergeCell ref="E44:F44"/>
    <mergeCell ref="G44:H44"/>
    <mergeCell ref="I44:J44"/>
    <mergeCell ref="T44:V44"/>
    <mergeCell ref="W44:Y44"/>
    <mergeCell ref="C45:D45"/>
    <mergeCell ref="E45:F45"/>
    <mergeCell ref="G45:H45"/>
    <mergeCell ref="I45:J45"/>
    <mergeCell ref="T45:V45"/>
    <mergeCell ref="W45:Y45"/>
    <mergeCell ref="C46:D46"/>
    <mergeCell ref="E46:F46"/>
    <mergeCell ref="G46:H46"/>
    <mergeCell ref="I46:J46"/>
    <mergeCell ref="T46:V46"/>
    <mergeCell ref="W46:Y46"/>
    <mergeCell ref="C47:D47"/>
    <mergeCell ref="E47:F47"/>
    <mergeCell ref="G47:H47"/>
    <mergeCell ref="I47:J47"/>
    <mergeCell ref="T47:V47"/>
    <mergeCell ref="W47:Y47"/>
    <mergeCell ref="C48:D48"/>
    <mergeCell ref="E48:F48"/>
    <mergeCell ref="G48:H48"/>
    <mergeCell ref="I48:J48"/>
    <mergeCell ref="T48:V48"/>
    <mergeCell ref="W48:Y48"/>
    <mergeCell ref="C49:D49"/>
    <mergeCell ref="E49:F49"/>
    <mergeCell ref="G49:H49"/>
    <mergeCell ref="I49:J49"/>
    <mergeCell ref="T49:V49"/>
    <mergeCell ref="W49:Y49"/>
    <mergeCell ref="C50:D50"/>
    <mergeCell ref="E50:F50"/>
    <mergeCell ref="G50:H50"/>
    <mergeCell ref="I50:J50"/>
    <mergeCell ref="T50:V50"/>
    <mergeCell ref="W50:Y50"/>
    <mergeCell ref="C51:D51"/>
    <mergeCell ref="E51:F51"/>
    <mergeCell ref="G51:H51"/>
    <mergeCell ref="I51:J51"/>
    <mergeCell ref="T51:V51"/>
    <mergeCell ref="W51:Y51"/>
    <mergeCell ref="C52:D52"/>
    <mergeCell ref="E52:F52"/>
    <mergeCell ref="G52:H52"/>
    <mergeCell ref="I52:J52"/>
    <mergeCell ref="T52:V52"/>
    <mergeCell ref="W52:Y52"/>
    <mergeCell ref="C53:D53"/>
    <mergeCell ref="E53:F53"/>
    <mergeCell ref="G53:H53"/>
    <mergeCell ref="I53:J53"/>
    <mergeCell ref="T53:V53"/>
    <mergeCell ref="W53:Y53"/>
    <mergeCell ref="C54:D54"/>
    <mergeCell ref="E54:F54"/>
    <mergeCell ref="G54:H54"/>
    <mergeCell ref="I54:J54"/>
    <mergeCell ref="T54:V54"/>
    <mergeCell ref="W54:Y54"/>
    <mergeCell ref="C55:D55"/>
    <mergeCell ref="E55:F55"/>
    <mergeCell ref="G55:H55"/>
    <mergeCell ref="I55:J55"/>
    <mergeCell ref="T55:V55"/>
    <mergeCell ref="W55:Y55"/>
    <mergeCell ref="C56:D56"/>
    <mergeCell ref="E56:F56"/>
    <mergeCell ref="G56:H56"/>
    <mergeCell ref="I56:J56"/>
    <mergeCell ref="T56:V56"/>
    <mergeCell ref="W56:Y56"/>
    <mergeCell ref="C57:D57"/>
    <mergeCell ref="E57:F57"/>
    <mergeCell ref="G57:H57"/>
    <mergeCell ref="I57:J57"/>
    <mergeCell ref="T57:V57"/>
    <mergeCell ref="W57:Y57"/>
    <mergeCell ref="C58:D58"/>
    <mergeCell ref="E58:F58"/>
    <mergeCell ref="G58:H58"/>
    <mergeCell ref="I58:J58"/>
    <mergeCell ref="T58:V58"/>
    <mergeCell ref="W58:Y58"/>
    <mergeCell ref="C59:D59"/>
    <mergeCell ref="E59:F59"/>
    <mergeCell ref="G59:H59"/>
    <mergeCell ref="I59:J59"/>
    <mergeCell ref="T59:V59"/>
    <mergeCell ref="W59:Y59"/>
    <mergeCell ref="C60:D60"/>
    <mergeCell ref="E60:F60"/>
    <mergeCell ref="G60:H60"/>
    <mergeCell ref="I60:J60"/>
    <mergeCell ref="T60:V60"/>
    <mergeCell ref="W60:Y60"/>
    <mergeCell ref="C61:D61"/>
    <mergeCell ref="E61:F61"/>
    <mergeCell ref="G61:H61"/>
    <mergeCell ref="I61:J61"/>
    <mergeCell ref="T61:V61"/>
    <mergeCell ref="W61:Y61"/>
    <mergeCell ref="C62:D62"/>
    <mergeCell ref="E62:F62"/>
    <mergeCell ref="G62:H62"/>
    <mergeCell ref="I62:J62"/>
    <mergeCell ref="T62:V62"/>
    <mergeCell ref="W62:Y62"/>
    <mergeCell ref="C63:D63"/>
    <mergeCell ref="E63:F63"/>
    <mergeCell ref="G63:H63"/>
    <mergeCell ref="I63:J63"/>
    <mergeCell ref="T63:V63"/>
    <mergeCell ref="W63:Y63"/>
    <mergeCell ref="C64:D64"/>
    <mergeCell ref="E64:F64"/>
    <mergeCell ref="G64:H64"/>
    <mergeCell ref="I64:J64"/>
    <mergeCell ref="T64:V64"/>
    <mergeCell ref="W64:Y64"/>
    <mergeCell ref="C65:D65"/>
    <mergeCell ref="E65:F65"/>
    <mergeCell ref="G65:H65"/>
    <mergeCell ref="I65:J65"/>
    <mergeCell ref="T65:V65"/>
    <mergeCell ref="W65:Y65"/>
    <mergeCell ref="C66:D66"/>
    <mergeCell ref="E66:F66"/>
    <mergeCell ref="G66:H66"/>
    <mergeCell ref="I66:J66"/>
    <mergeCell ref="T66:V66"/>
    <mergeCell ref="W66:Y66"/>
    <mergeCell ref="W68:Y68"/>
    <mergeCell ref="C67:D67"/>
    <mergeCell ref="E67:F67"/>
    <mergeCell ref="G67:H67"/>
    <mergeCell ref="I67:J67"/>
    <mergeCell ref="T67:V67"/>
    <mergeCell ref="W67:Y67"/>
    <mergeCell ref="C71:D71"/>
    <mergeCell ref="C68:D68"/>
    <mergeCell ref="E68:F68"/>
    <mergeCell ref="G68:H68"/>
    <mergeCell ref="I68:J68"/>
    <mergeCell ref="T68:V68"/>
  </mergeCells>
  <phoneticPr fontId="3"/>
  <dataValidations count="4">
    <dataValidation type="list" allowBlank="1" showInputMessage="1" showErrorMessage="1" sqref="D6:L6" xr:uid="{339F4C2F-07F5-4501-96DB-03A306C6C573}">
      <formula1>$AH$6:$AH$11</formula1>
    </dataValidation>
    <dataValidation type="list" allowBlank="1" showInputMessage="1" showErrorMessage="1" sqref="D3:L3" xr:uid="{7184F98D-F257-4367-B67A-89D1B398BA6D}">
      <formula1>$AH$14:$AH$25</formula1>
    </dataValidation>
    <dataValidation type="list" allowBlank="1" showInputMessage="1" showErrorMessage="1" sqref="C2" xr:uid="{7D2981C7-D2F8-4113-9D01-9F4B814824D7}">
      <formula1>$AH$28:$AH$29</formula1>
    </dataValidation>
    <dataValidation type="list" allowBlank="1" showInputMessage="1" showErrorMessage="1" sqref="E25:F68 S25:S68" xr:uid="{BB660B8A-2B6F-4295-A39C-1BF84422C8C5}">
      <formula1>"○,×"</formula1>
    </dataValidation>
  </dataValidations>
  <hyperlinks>
    <hyperlink ref="D5" r:id="rId1" xr:uid="{47693A11-6259-46D2-A979-58996BC95AA4}"/>
  </hyperlinks>
  <printOptions horizontalCentered="1"/>
  <pageMargins left="0.23622047244094491" right="0.23622047244094491" top="0.19685039370078741" bottom="0.19685039370078741" header="0.51181102362204722" footer="0.31496062992125984"/>
  <pageSetup paperSize="9" scale="55" orientation="portrait" cellComments="asDisplayed" verticalDpi="300"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75516-79A4-4E91-9B19-470ABCA6380F}">
  <sheetPr>
    <tabColor rgb="FFFFFF00"/>
    <pageSetUpPr fitToPage="1"/>
  </sheetPr>
  <dimension ref="B1:AH96"/>
  <sheetViews>
    <sheetView showGridLines="0" view="pageBreakPreview" zoomScale="80" zoomScaleNormal="75" zoomScaleSheetLayoutView="80" workbookViewId="0"/>
  </sheetViews>
  <sheetFormatPr defaultColWidth="9" defaultRowHeight="15" x14ac:dyDescent="0.45"/>
  <cols>
    <col min="1" max="1" width="2.59765625" style="2" customWidth="1"/>
    <col min="2" max="2" width="8" style="2" customWidth="1"/>
    <col min="3" max="3" width="9.9296875" style="2" customWidth="1"/>
    <col min="4" max="4" width="8" style="2" customWidth="1"/>
    <col min="5" max="8" width="4.33203125" style="2" customWidth="1"/>
    <col min="9" max="9" width="4.265625" style="2" customWidth="1"/>
    <col min="10" max="10" width="4.33203125" style="2" customWidth="1"/>
    <col min="11" max="12" width="8.06640625" style="2" customWidth="1"/>
    <col min="13" max="15" width="8" style="2" customWidth="1"/>
    <col min="16" max="16" width="8" style="3" customWidth="1"/>
    <col min="17" max="18" width="8" style="2" customWidth="1"/>
    <col min="19" max="19" width="8" style="4" customWidth="1"/>
    <col min="20" max="24" width="6.59765625" style="2" customWidth="1"/>
    <col min="25" max="25" width="6.59765625" style="52" customWidth="1"/>
    <col min="26" max="26" width="2" style="2" customWidth="1"/>
    <col min="27" max="27" width="3.46484375" style="2" customWidth="1"/>
    <col min="28" max="28" width="12.46484375" style="2" customWidth="1"/>
    <col min="29" max="29" width="18.59765625" style="2" customWidth="1"/>
    <col min="30" max="16384" width="9" style="2"/>
  </cols>
  <sheetData>
    <row r="1" spans="2:34" ht="9.75" customHeight="1" x14ac:dyDescent="0.45"/>
    <row r="2" spans="2:34" ht="15" customHeight="1" thickBot="1" x14ac:dyDescent="0.5">
      <c r="B2" s="5">
        <v>2023</v>
      </c>
      <c r="C2" s="5" t="s">
        <v>797</v>
      </c>
      <c r="W2" s="6"/>
    </row>
    <row r="3" spans="2:34" ht="15" customHeight="1" x14ac:dyDescent="0.45">
      <c r="B3" s="542" t="s">
        <v>691</v>
      </c>
      <c r="C3" s="543"/>
      <c r="D3" s="544" t="s">
        <v>848</v>
      </c>
      <c r="E3" s="544"/>
      <c r="F3" s="544"/>
      <c r="G3" s="544"/>
      <c r="H3" s="544"/>
      <c r="I3" s="544"/>
      <c r="J3" s="545"/>
      <c r="K3" s="545"/>
      <c r="L3" s="546"/>
      <c r="AB3" s="547" t="s">
        <v>119</v>
      </c>
      <c r="AC3" s="549">
        <v>45142</v>
      </c>
    </row>
    <row r="4" spans="2:34" ht="15" customHeight="1" thickBot="1" x14ac:dyDescent="0.5">
      <c r="B4" s="551" t="s">
        <v>120</v>
      </c>
      <c r="C4" s="552"/>
      <c r="D4" s="553" t="s">
        <v>849</v>
      </c>
      <c r="E4" s="553"/>
      <c r="F4" s="553"/>
      <c r="G4" s="553"/>
      <c r="H4" s="553"/>
      <c r="I4" s="553"/>
      <c r="J4" s="554"/>
      <c r="K4" s="554"/>
      <c r="L4" s="555"/>
      <c r="AB4" s="548"/>
      <c r="AC4" s="550"/>
    </row>
    <row r="5" spans="2:34" ht="15" customHeight="1" x14ac:dyDescent="0.45">
      <c r="B5" s="551" t="s">
        <v>121</v>
      </c>
      <c r="C5" s="552"/>
      <c r="D5" s="556" t="s">
        <v>850</v>
      </c>
      <c r="E5" s="556"/>
      <c r="F5" s="556"/>
      <c r="G5" s="556"/>
      <c r="H5" s="556"/>
      <c r="I5" s="556"/>
      <c r="J5" s="557"/>
      <c r="K5" s="557"/>
      <c r="L5" s="558"/>
      <c r="AB5" s="7" t="s">
        <v>122</v>
      </c>
      <c r="AC5" s="7"/>
      <c r="AH5" s="237" t="s">
        <v>695</v>
      </c>
    </row>
    <row r="6" spans="2:34" ht="15" customHeight="1" x14ac:dyDescent="0.45">
      <c r="B6" s="551" t="s">
        <v>420</v>
      </c>
      <c r="C6" s="552"/>
      <c r="D6" s="553" t="s">
        <v>696</v>
      </c>
      <c r="E6" s="553"/>
      <c r="F6" s="553"/>
      <c r="G6" s="553"/>
      <c r="H6" s="553"/>
      <c r="I6" s="553"/>
      <c r="J6" s="554"/>
      <c r="K6" s="554"/>
      <c r="L6" s="555"/>
      <c r="AB6" s="7" t="s">
        <v>697</v>
      </c>
      <c r="AC6" s="7"/>
      <c r="AH6" s="2" t="s">
        <v>698</v>
      </c>
    </row>
    <row r="7" spans="2:34" ht="15" customHeight="1" x14ac:dyDescent="0.45">
      <c r="B7" s="559" t="s">
        <v>421</v>
      </c>
      <c r="C7" s="560"/>
      <c r="D7" s="250" t="s">
        <v>422</v>
      </c>
      <c r="E7" s="235" t="s">
        <v>699</v>
      </c>
      <c r="F7" s="563" t="s">
        <v>851</v>
      </c>
      <c r="G7" s="563"/>
      <c r="H7" s="563"/>
      <c r="I7" s="564"/>
      <c r="J7" s="235" t="s">
        <v>701</v>
      </c>
      <c r="K7" s="563" t="s">
        <v>852</v>
      </c>
      <c r="L7" s="565"/>
      <c r="S7" s="2"/>
      <c r="AB7" s="7" t="s">
        <v>703</v>
      </c>
      <c r="AH7" s="2" t="s">
        <v>704</v>
      </c>
    </row>
    <row r="8" spans="2:34" ht="15" customHeight="1" x14ac:dyDescent="0.45">
      <c r="B8" s="561"/>
      <c r="C8" s="562"/>
      <c r="D8" s="250" t="s">
        <v>423</v>
      </c>
      <c r="E8" s="235" t="s">
        <v>699</v>
      </c>
      <c r="F8" s="563" t="s">
        <v>853</v>
      </c>
      <c r="G8" s="563"/>
      <c r="H8" s="563"/>
      <c r="I8" s="564"/>
      <c r="J8" s="235" t="s">
        <v>701</v>
      </c>
      <c r="K8" s="563" t="s">
        <v>854</v>
      </c>
      <c r="L8" s="565"/>
      <c r="AH8" s="2" t="s">
        <v>707</v>
      </c>
    </row>
    <row r="9" spans="2:34" ht="15" customHeight="1" x14ac:dyDescent="0.45">
      <c r="B9" s="559" t="s">
        <v>708</v>
      </c>
      <c r="C9" s="560"/>
      <c r="D9" s="569" t="s">
        <v>855</v>
      </c>
      <c r="E9" s="569"/>
      <c r="F9" s="569"/>
      <c r="G9" s="569"/>
      <c r="H9" s="569"/>
      <c r="I9" s="569"/>
      <c r="J9" s="570"/>
      <c r="K9" s="570"/>
      <c r="L9" s="571"/>
      <c r="T9" s="12"/>
      <c r="U9" s="12"/>
      <c r="AB9" s="237" t="s">
        <v>709</v>
      </c>
      <c r="AC9" s="8"/>
      <c r="AH9" s="2" t="s">
        <v>710</v>
      </c>
    </row>
    <row r="10" spans="2:34" ht="15" customHeight="1" x14ac:dyDescent="0.45">
      <c r="B10" s="587"/>
      <c r="C10" s="588"/>
      <c r="D10" s="569"/>
      <c r="E10" s="569"/>
      <c r="F10" s="569"/>
      <c r="G10" s="569"/>
      <c r="H10" s="569"/>
      <c r="I10" s="569"/>
      <c r="J10" s="570"/>
      <c r="K10" s="570"/>
      <c r="L10" s="571"/>
      <c r="T10" s="12"/>
      <c r="U10" s="12"/>
      <c r="AB10" s="238" t="s">
        <v>711</v>
      </c>
      <c r="AC10" s="11"/>
      <c r="AH10" s="2" t="s">
        <v>712</v>
      </c>
    </row>
    <row r="11" spans="2:34" ht="15" customHeight="1" x14ac:dyDescent="0.45">
      <c r="B11" s="559" t="s">
        <v>204</v>
      </c>
      <c r="C11" s="560"/>
      <c r="D11" s="589" t="s">
        <v>250</v>
      </c>
      <c r="E11" s="590"/>
      <c r="F11" s="590"/>
      <c r="G11" s="590"/>
      <c r="H11" s="590"/>
      <c r="I11" s="590"/>
      <c r="J11" s="590"/>
      <c r="K11" s="590"/>
      <c r="L11" s="591"/>
      <c r="AB11" s="239" t="s">
        <v>713</v>
      </c>
      <c r="AC11" s="240" t="s">
        <v>364</v>
      </c>
      <c r="AH11" s="2" t="s">
        <v>205</v>
      </c>
    </row>
    <row r="12" spans="2:34" ht="15" customHeight="1" x14ac:dyDescent="0.45">
      <c r="B12" s="587"/>
      <c r="C12" s="588"/>
      <c r="D12" s="592"/>
      <c r="E12" s="593"/>
      <c r="F12" s="593"/>
      <c r="G12" s="593"/>
      <c r="H12" s="593"/>
      <c r="I12" s="593"/>
      <c r="J12" s="593"/>
      <c r="K12" s="593"/>
      <c r="L12" s="594"/>
      <c r="AB12" s="239" t="s">
        <v>714</v>
      </c>
      <c r="AC12" s="240" t="s">
        <v>715</v>
      </c>
    </row>
    <row r="13" spans="2:34" ht="15" customHeight="1" x14ac:dyDescent="0.45">
      <c r="B13" s="587"/>
      <c r="C13" s="588"/>
      <c r="D13" s="592"/>
      <c r="E13" s="593"/>
      <c r="F13" s="593"/>
      <c r="G13" s="593"/>
      <c r="H13" s="593"/>
      <c r="I13" s="593"/>
      <c r="J13" s="593"/>
      <c r="K13" s="593"/>
      <c r="L13" s="594"/>
      <c r="P13" s="2"/>
      <c r="AB13" s="239" t="s">
        <v>716</v>
      </c>
      <c r="AC13" s="240" t="s">
        <v>717</v>
      </c>
      <c r="AH13" s="237" t="s">
        <v>695</v>
      </c>
    </row>
    <row r="14" spans="2:34" ht="15" customHeight="1" x14ac:dyDescent="0.45">
      <c r="B14" s="587"/>
      <c r="C14" s="588"/>
      <c r="D14" s="595"/>
      <c r="E14" s="596"/>
      <c r="F14" s="596"/>
      <c r="G14" s="596"/>
      <c r="H14" s="596"/>
      <c r="I14" s="596"/>
      <c r="J14" s="596"/>
      <c r="K14" s="596"/>
      <c r="L14" s="597"/>
      <c r="T14" s="14"/>
      <c r="U14" s="14"/>
      <c r="V14" s="14"/>
      <c r="AH14" s="2" t="s">
        <v>718</v>
      </c>
    </row>
    <row r="15" spans="2:34" ht="15" customHeight="1" x14ac:dyDescent="0.5">
      <c r="B15" s="598" t="s">
        <v>424</v>
      </c>
      <c r="C15" s="15" t="str">
        <f>$B$2-5&amp;"年度"</f>
        <v>2018年度</v>
      </c>
      <c r="D15" s="601" t="s">
        <v>856</v>
      </c>
      <c r="E15" s="601"/>
      <c r="F15" s="601"/>
      <c r="G15" s="601"/>
      <c r="H15" s="601"/>
      <c r="I15" s="601"/>
      <c r="J15" s="602"/>
      <c r="K15" s="602"/>
      <c r="L15" s="603"/>
      <c r="T15" s="14"/>
      <c r="U15" s="14"/>
      <c r="V15" s="14"/>
      <c r="W15" s="55"/>
      <c r="X15" s="55"/>
      <c r="AB15" s="8" t="s">
        <v>719</v>
      </c>
      <c r="AH15" s="2" t="s">
        <v>720</v>
      </c>
    </row>
    <row r="16" spans="2:34" ht="15" customHeight="1" x14ac:dyDescent="0.5">
      <c r="B16" s="599"/>
      <c r="C16" s="16" t="str">
        <f>$B$2-4&amp;"年度"</f>
        <v>2019年度</v>
      </c>
      <c r="D16" s="604" t="s">
        <v>857</v>
      </c>
      <c r="E16" s="604"/>
      <c r="F16" s="604"/>
      <c r="G16" s="604"/>
      <c r="H16" s="604"/>
      <c r="I16" s="604"/>
      <c r="J16" s="605"/>
      <c r="K16" s="605"/>
      <c r="L16" s="606"/>
      <c r="W16" s="55"/>
      <c r="X16" s="55"/>
      <c r="AB16" s="10" t="s">
        <v>721</v>
      </c>
      <c r="AH16" s="2" t="s">
        <v>374</v>
      </c>
    </row>
    <row r="17" spans="2:34" ht="15" customHeight="1" x14ac:dyDescent="0.45">
      <c r="B17" s="599"/>
      <c r="C17" s="16" t="str">
        <f>$B$2-3&amp;"年度"</f>
        <v>2020年度</v>
      </c>
      <c r="D17" s="604" t="s">
        <v>858</v>
      </c>
      <c r="E17" s="604"/>
      <c r="F17" s="604"/>
      <c r="G17" s="604"/>
      <c r="H17" s="604"/>
      <c r="I17" s="604"/>
      <c r="J17" s="605"/>
      <c r="K17" s="605"/>
      <c r="L17" s="606"/>
      <c r="AH17" s="2" t="s">
        <v>722</v>
      </c>
    </row>
    <row r="18" spans="2:34" ht="15" customHeight="1" x14ac:dyDescent="0.45">
      <c r="B18" s="599"/>
      <c r="C18" s="16" t="str">
        <f>$B$2-2&amp;"年度"</f>
        <v>2021年度</v>
      </c>
      <c r="D18" s="604" t="s">
        <v>859</v>
      </c>
      <c r="E18" s="604"/>
      <c r="F18" s="604"/>
      <c r="G18" s="604"/>
      <c r="H18" s="604"/>
      <c r="I18" s="604"/>
      <c r="J18" s="605"/>
      <c r="K18" s="605"/>
      <c r="L18" s="606"/>
      <c r="AH18" s="2" t="s">
        <v>372</v>
      </c>
    </row>
    <row r="19" spans="2:34" ht="15" customHeight="1" x14ac:dyDescent="0.45">
      <c r="B19" s="600"/>
      <c r="C19" s="16" t="str">
        <f>$B$2-1&amp;"年度"</f>
        <v>2022年度</v>
      </c>
      <c r="D19" s="604" t="s">
        <v>860</v>
      </c>
      <c r="E19" s="604"/>
      <c r="F19" s="604"/>
      <c r="G19" s="604"/>
      <c r="H19" s="604"/>
      <c r="I19" s="604"/>
      <c r="J19" s="605"/>
      <c r="K19" s="605"/>
      <c r="L19" s="606"/>
      <c r="AH19" s="2" t="s">
        <v>375</v>
      </c>
    </row>
    <row r="20" spans="2:34" ht="15" customHeight="1" x14ac:dyDescent="0.45">
      <c r="B20" s="559" t="s">
        <v>425</v>
      </c>
      <c r="C20" s="566"/>
      <c r="D20" s="569" t="s">
        <v>861</v>
      </c>
      <c r="E20" s="569"/>
      <c r="F20" s="569"/>
      <c r="G20" s="569"/>
      <c r="H20" s="569"/>
      <c r="I20" s="569"/>
      <c r="J20" s="570"/>
      <c r="K20" s="570"/>
      <c r="L20" s="571"/>
      <c r="AH20" s="2" t="s">
        <v>723</v>
      </c>
    </row>
    <row r="21" spans="2:34" ht="15" customHeight="1" thickBot="1" x14ac:dyDescent="0.5">
      <c r="B21" s="567"/>
      <c r="C21" s="568"/>
      <c r="D21" s="572"/>
      <c r="E21" s="572"/>
      <c r="F21" s="572"/>
      <c r="G21" s="572"/>
      <c r="H21" s="572"/>
      <c r="I21" s="572"/>
      <c r="J21" s="573"/>
      <c r="K21" s="573"/>
      <c r="L21" s="574"/>
      <c r="AH21" s="2" t="s">
        <v>373</v>
      </c>
    </row>
    <row r="22" spans="2:34" ht="15" customHeight="1" thickBot="1" x14ac:dyDescent="0.5">
      <c r="P22" s="2"/>
      <c r="W22" s="6"/>
      <c r="AH22" s="2" t="s">
        <v>724</v>
      </c>
    </row>
    <row r="23" spans="2:34" ht="15" customHeight="1" x14ac:dyDescent="0.45">
      <c r="B23" s="575" t="s">
        <v>426</v>
      </c>
      <c r="C23" s="575" t="s">
        <v>427</v>
      </c>
      <c r="D23" s="576"/>
      <c r="E23" s="579" t="s">
        <v>428</v>
      </c>
      <c r="F23" s="580"/>
      <c r="G23" s="583" t="s">
        <v>429</v>
      </c>
      <c r="H23" s="584"/>
      <c r="I23" s="585"/>
      <c r="J23" s="585"/>
      <c r="K23" s="585"/>
      <c r="L23" s="585"/>
      <c r="M23" s="586"/>
      <c r="N23" s="610" t="s">
        <v>430</v>
      </c>
      <c r="O23" s="575" t="s">
        <v>431</v>
      </c>
      <c r="P23" s="575" t="s">
        <v>432</v>
      </c>
      <c r="Q23" s="575" t="s">
        <v>433</v>
      </c>
      <c r="R23" s="575" t="s">
        <v>434</v>
      </c>
      <c r="S23" s="576" t="s">
        <v>435</v>
      </c>
      <c r="T23" s="575" t="s">
        <v>436</v>
      </c>
      <c r="U23" s="575"/>
      <c r="V23" s="575"/>
      <c r="W23" s="575" t="s">
        <v>437</v>
      </c>
      <c r="X23" s="575"/>
      <c r="Y23" s="575"/>
      <c r="AB23" s="607" t="s">
        <v>438</v>
      </c>
      <c r="AH23" s="2" t="s">
        <v>725</v>
      </c>
    </row>
    <row r="24" spans="2:34" ht="15" customHeight="1" x14ac:dyDescent="0.45">
      <c r="B24" s="575"/>
      <c r="C24" s="577"/>
      <c r="D24" s="578"/>
      <c r="E24" s="581"/>
      <c r="F24" s="582"/>
      <c r="G24" s="609" t="s">
        <v>439</v>
      </c>
      <c r="H24" s="610"/>
      <c r="I24" s="576" t="s">
        <v>440</v>
      </c>
      <c r="J24" s="610"/>
      <c r="K24" s="251" t="s">
        <v>211</v>
      </c>
      <c r="L24" s="251" t="s">
        <v>441</v>
      </c>
      <c r="M24" s="17" t="s">
        <v>442</v>
      </c>
      <c r="N24" s="610"/>
      <c r="O24" s="575"/>
      <c r="P24" s="575"/>
      <c r="Q24" s="575"/>
      <c r="R24" s="575"/>
      <c r="S24" s="576"/>
      <c r="T24" s="575"/>
      <c r="U24" s="575"/>
      <c r="V24" s="575"/>
      <c r="W24" s="575"/>
      <c r="X24" s="575"/>
      <c r="Y24" s="575"/>
      <c r="AB24" s="608"/>
      <c r="AH24" s="2" t="s">
        <v>726</v>
      </c>
    </row>
    <row r="25" spans="2:34" s="249" customFormat="1" ht="28.05" customHeight="1" x14ac:dyDescent="0.25">
      <c r="B25" s="241" t="s">
        <v>727</v>
      </c>
      <c r="C25" s="611" t="s">
        <v>537</v>
      </c>
      <c r="D25" s="612"/>
      <c r="E25" s="613" t="s">
        <v>124</v>
      </c>
      <c r="F25" s="614"/>
      <c r="G25" s="615"/>
      <c r="H25" s="616"/>
      <c r="I25" s="617"/>
      <c r="J25" s="618"/>
      <c r="K25" s="233"/>
      <c r="L25" s="233"/>
      <c r="M25" s="234"/>
      <c r="N25" s="232">
        <f t="shared" ref="N25:N68" si="0">IF(AB25,DATEDIF(DATE(LEFT(AB25,4),MID(AB25,5,2),1),$AC$3,"y"),"")</f>
        <v>27</v>
      </c>
      <c r="O25" s="233">
        <v>178</v>
      </c>
      <c r="P25" s="252">
        <v>74</v>
      </c>
      <c r="Q25" s="233">
        <v>22</v>
      </c>
      <c r="R25" s="233" t="s">
        <v>227</v>
      </c>
      <c r="S25" s="233" t="s">
        <v>124</v>
      </c>
      <c r="T25" s="619" t="s">
        <v>253</v>
      </c>
      <c r="U25" s="620"/>
      <c r="V25" s="621"/>
      <c r="W25" s="619" t="s">
        <v>232</v>
      </c>
      <c r="X25" s="620"/>
      <c r="Y25" s="621"/>
      <c r="AB25" s="229">
        <v>199510</v>
      </c>
      <c r="AH25" s="249" t="s">
        <v>692</v>
      </c>
    </row>
    <row r="26" spans="2:34" s="249" customFormat="1" ht="28.05" customHeight="1" x14ac:dyDescent="0.25">
      <c r="B26" s="242" t="s">
        <v>730</v>
      </c>
      <c r="C26" s="622" t="s">
        <v>536</v>
      </c>
      <c r="D26" s="623"/>
      <c r="E26" s="624" t="s">
        <v>124</v>
      </c>
      <c r="F26" s="625"/>
      <c r="G26" s="626"/>
      <c r="H26" s="627"/>
      <c r="I26" s="628"/>
      <c r="J26" s="629"/>
      <c r="K26" s="225"/>
      <c r="L26" s="225"/>
      <c r="M26" s="231"/>
      <c r="N26" s="230">
        <f t="shared" si="0"/>
        <v>31</v>
      </c>
      <c r="O26" s="18">
        <v>177</v>
      </c>
      <c r="P26" s="254">
        <v>70</v>
      </c>
      <c r="Q26" s="18">
        <v>23</v>
      </c>
      <c r="R26" s="18" t="s">
        <v>227</v>
      </c>
      <c r="S26" s="18" t="s">
        <v>193</v>
      </c>
      <c r="T26" s="630" t="s">
        <v>535</v>
      </c>
      <c r="U26" s="631"/>
      <c r="V26" s="632"/>
      <c r="W26" s="630" t="s">
        <v>232</v>
      </c>
      <c r="X26" s="631"/>
      <c r="Y26" s="632"/>
      <c r="AB26" s="229">
        <v>199204</v>
      </c>
    </row>
    <row r="27" spans="2:34" s="249" customFormat="1" ht="28.05" customHeight="1" x14ac:dyDescent="0.25">
      <c r="B27" s="243" t="s">
        <v>733</v>
      </c>
      <c r="C27" s="622" t="s">
        <v>534</v>
      </c>
      <c r="D27" s="623"/>
      <c r="E27" s="624" t="s">
        <v>124</v>
      </c>
      <c r="F27" s="625"/>
      <c r="G27" s="626"/>
      <c r="H27" s="627"/>
      <c r="I27" s="624"/>
      <c r="J27" s="627"/>
      <c r="K27" s="18"/>
      <c r="L27" s="18"/>
      <c r="M27" s="19"/>
      <c r="N27" s="20">
        <f t="shared" si="0"/>
        <v>27</v>
      </c>
      <c r="O27" s="18">
        <v>178</v>
      </c>
      <c r="P27" s="254">
        <v>78</v>
      </c>
      <c r="Q27" s="18">
        <v>20</v>
      </c>
      <c r="R27" s="18" t="s">
        <v>229</v>
      </c>
      <c r="S27" s="18" t="s">
        <v>193</v>
      </c>
      <c r="T27" s="630" t="s">
        <v>253</v>
      </c>
      <c r="U27" s="631"/>
      <c r="V27" s="632"/>
      <c r="W27" s="633" t="s">
        <v>232</v>
      </c>
      <c r="X27" s="634"/>
      <c r="Y27" s="635"/>
      <c r="AB27" s="229">
        <v>199510</v>
      </c>
      <c r="AH27" s="237" t="s">
        <v>695</v>
      </c>
    </row>
    <row r="28" spans="2:34" s="249" customFormat="1" ht="28.05" customHeight="1" x14ac:dyDescent="0.25">
      <c r="B28" s="243" t="s">
        <v>737</v>
      </c>
      <c r="C28" s="622" t="s">
        <v>532</v>
      </c>
      <c r="D28" s="623"/>
      <c r="E28" s="624" t="s">
        <v>124</v>
      </c>
      <c r="F28" s="625"/>
      <c r="G28" s="626"/>
      <c r="H28" s="627"/>
      <c r="I28" s="624"/>
      <c r="J28" s="627"/>
      <c r="K28" s="18"/>
      <c r="L28" s="18"/>
      <c r="M28" s="19"/>
      <c r="N28" s="20">
        <f t="shared" si="0"/>
        <v>24</v>
      </c>
      <c r="O28" s="224">
        <v>183</v>
      </c>
      <c r="P28" s="226">
        <v>84</v>
      </c>
      <c r="Q28" s="224">
        <v>15</v>
      </c>
      <c r="R28" s="224" t="s">
        <v>208</v>
      </c>
      <c r="S28" s="224" t="s">
        <v>193</v>
      </c>
      <c r="T28" s="633" t="s">
        <v>531</v>
      </c>
      <c r="U28" s="634"/>
      <c r="V28" s="635"/>
      <c r="W28" s="633" t="s">
        <v>232</v>
      </c>
      <c r="X28" s="634"/>
      <c r="Y28" s="635"/>
      <c r="AB28" s="228">
        <v>199811</v>
      </c>
      <c r="AH28" s="101" t="s">
        <v>740</v>
      </c>
    </row>
    <row r="29" spans="2:34" s="249" customFormat="1" ht="28.05" customHeight="1" x14ac:dyDescent="0.25">
      <c r="B29" s="243" t="s">
        <v>741</v>
      </c>
      <c r="C29" s="622" t="s">
        <v>673</v>
      </c>
      <c r="D29" s="623"/>
      <c r="E29" s="624" t="s">
        <v>124</v>
      </c>
      <c r="F29" s="625"/>
      <c r="G29" s="626"/>
      <c r="H29" s="627"/>
      <c r="I29" s="624"/>
      <c r="J29" s="627"/>
      <c r="K29" s="18"/>
      <c r="L29" s="18"/>
      <c r="M29" s="19"/>
      <c r="N29" s="20">
        <f t="shared" si="0"/>
        <v>23</v>
      </c>
      <c r="O29" s="18">
        <v>167</v>
      </c>
      <c r="P29" s="254">
        <v>61</v>
      </c>
      <c r="Q29" s="18">
        <v>17</v>
      </c>
      <c r="R29" s="18" t="s">
        <v>227</v>
      </c>
      <c r="S29" s="18" t="s">
        <v>124</v>
      </c>
      <c r="T29" s="630" t="s">
        <v>674</v>
      </c>
      <c r="U29" s="631"/>
      <c r="V29" s="632"/>
      <c r="W29" s="630" t="s">
        <v>232</v>
      </c>
      <c r="X29" s="631"/>
      <c r="Y29" s="632"/>
      <c r="AB29" s="228">
        <v>199909</v>
      </c>
      <c r="AH29" s="101" t="s">
        <v>690</v>
      </c>
    </row>
    <row r="30" spans="2:34" s="249" customFormat="1" ht="24" customHeight="1" x14ac:dyDescent="0.25">
      <c r="B30" s="18">
        <v>6</v>
      </c>
      <c r="C30" s="622" t="s">
        <v>530</v>
      </c>
      <c r="D30" s="623"/>
      <c r="E30" s="624" t="s">
        <v>124</v>
      </c>
      <c r="F30" s="625"/>
      <c r="G30" s="626"/>
      <c r="H30" s="627"/>
      <c r="I30" s="624"/>
      <c r="J30" s="627"/>
      <c r="K30" s="18"/>
      <c r="L30" s="18"/>
      <c r="M30" s="19"/>
      <c r="N30" s="253">
        <f t="shared" si="0"/>
        <v>41</v>
      </c>
      <c r="O30" s="18">
        <v>177</v>
      </c>
      <c r="P30" s="254">
        <v>65</v>
      </c>
      <c r="Q30" s="18">
        <v>36</v>
      </c>
      <c r="R30" s="18" t="s">
        <v>229</v>
      </c>
      <c r="S30" s="18" t="s">
        <v>98</v>
      </c>
      <c r="T30" s="630" t="s">
        <v>319</v>
      </c>
      <c r="U30" s="631"/>
      <c r="V30" s="632"/>
      <c r="W30" s="630" t="s">
        <v>232</v>
      </c>
      <c r="X30" s="631"/>
      <c r="Y30" s="632"/>
      <c r="AB30" s="228">
        <v>198109</v>
      </c>
    </row>
    <row r="31" spans="2:34" s="249" customFormat="1" ht="24" customHeight="1" x14ac:dyDescent="0.25">
      <c r="B31" s="18">
        <v>7</v>
      </c>
      <c r="C31" s="622" t="s">
        <v>529</v>
      </c>
      <c r="D31" s="623"/>
      <c r="E31" s="624" t="s">
        <v>127</v>
      </c>
      <c r="F31" s="625"/>
      <c r="G31" s="626"/>
      <c r="H31" s="627"/>
      <c r="I31" s="624"/>
      <c r="J31" s="627"/>
      <c r="K31" s="18"/>
      <c r="L31" s="18"/>
      <c r="M31" s="19"/>
      <c r="N31" s="253">
        <f t="shared" si="0"/>
        <v>39</v>
      </c>
      <c r="O31" s="18">
        <v>175</v>
      </c>
      <c r="P31" s="254">
        <v>66</v>
      </c>
      <c r="Q31" s="18">
        <v>21</v>
      </c>
      <c r="R31" s="18" t="s">
        <v>202</v>
      </c>
      <c r="S31" s="18" t="s">
        <v>98</v>
      </c>
      <c r="T31" s="630" t="s">
        <v>224</v>
      </c>
      <c r="U31" s="631"/>
      <c r="V31" s="632"/>
      <c r="W31" s="630" t="s">
        <v>528</v>
      </c>
      <c r="X31" s="631"/>
      <c r="Y31" s="632"/>
      <c r="AB31" s="228">
        <v>198408</v>
      </c>
    </row>
    <row r="32" spans="2:34" s="249" customFormat="1" ht="24" customHeight="1" x14ac:dyDescent="0.25">
      <c r="B32" s="18">
        <v>8</v>
      </c>
      <c r="C32" s="622" t="s">
        <v>527</v>
      </c>
      <c r="D32" s="623"/>
      <c r="E32" s="624" t="s">
        <v>124</v>
      </c>
      <c r="F32" s="625"/>
      <c r="G32" s="626"/>
      <c r="H32" s="627"/>
      <c r="I32" s="624"/>
      <c r="J32" s="627"/>
      <c r="K32" s="18"/>
      <c r="L32" s="18"/>
      <c r="M32" s="19"/>
      <c r="N32" s="253">
        <f t="shared" si="0"/>
        <v>37</v>
      </c>
      <c r="O32" s="18">
        <v>184</v>
      </c>
      <c r="P32" s="254">
        <v>75</v>
      </c>
      <c r="Q32" s="18">
        <v>25</v>
      </c>
      <c r="R32" s="18" t="s">
        <v>202</v>
      </c>
      <c r="S32" s="18" t="s">
        <v>193</v>
      </c>
      <c r="T32" s="630" t="s">
        <v>526</v>
      </c>
      <c r="U32" s="631"/>
      <c r="V32" s="632"/>
      <c r="W32" s="630" t="s">
        <v>232</v>
      </c>
      <c r="X32" s="631"/>
      <c r="Y32" s="632"/>
      <c r="AB32" s="228">
        <v>198608</v>
      </c>
    </row>
    <row r="33" spans="2:28" s="249" customFormat="1" ht="24" customHeight="1" x14ac:dyDescent="0.25">
      <c r="B33" s="18">
        <v>9</v>
      </c>
      <c r="C33" s="622" t="s">
        <v>525</v>
      </c>
      <c r="D33" s="623"/>
      <c r="E33" s="624" t="s">
        <v>127</v>
      </c>
      <c r="F33" s="625"/>
      <c r="G33" s="626"/>
      <c r="H33" s="627"/>
      <c r="I33" s="624"/>
      <c r="J33" s="627"/>
      <c r="K33" s="18"/>
      <c r="L33" s="18"/>
      <c r="M33" s="19"/>
      <c r="N33" s="253">
        <f t="shared" si="0"/>
        <v>36</v>
      </c>
      <c r="O33" s="18">
        <v>181</v>
      </c>
      <c r="P33" s="254">
        <v>72</v>
      </c>
      <c r="Q33" s="18">
        <v>22</v>
      </c>
      <c r="R33" s="18" t="s">
        <v>229</v>
      </c>
      <c r="S33" s="18" t="s">
        <v>98</v>
      </c>
      <c r="T33" s="630" t="s">
        <v>524</v>
      </c>
      <c r="U33" s="631"/>
      <c r="V33" s="632"/>
      <c r="W33" s="630" t="s">
        <v>523</v>
      </c>
      <c r="X33" s="631"/>
      <c r="Y33" s="632"/>
      <c r="AB33" s="228">
        <v>198703</v>
      </c>
    </row>
    <row r="34" spans="2:28" s="249" customFormat="1" ht="24" customHeight="1" x14ac:dyDescent="0.25">
      <c r="B34" s="18">
        <v>10</v>
      </c>
      <c r="C34" s="622" t="s">
        <v>663</v>
      </c>
      <c r="D34" s="623"/>
      <c r="E34" s="624" t="s">
        <v>124</v>
      </c>
      <c r="F34" s="625"/>
      <c r="G34" s="626"/>
      <c r="H34" s="627"/>
      <c r="I34" s="624"/>
      <c r="J34" s="627"/>
      <c r="K34" s="18"/>
      <c r="L34" s="18"/>
      <c r="M34" s="19"/>
      <c r="N34" s="253">
        <f t="shared" si="0"/>
        <v>34</v>
      </c>
      <c r="O34" s="18">
        <v>167</v>
      </c>
      <c r="P34" s="254">
        <v>62</v>
      </c>
      <c r="Q34" s="18">
        <v>24</v>
      </c>
      <c r="R34" s="18" t="s">
        <v>229</v>
      </c>
      <c r="S34" s="18" t="s">
        <v>193</v>
      </c>
      <c r="T34" s="630" t="s">
        <v>522</v>
      </c>
      <c r="U34" s="631"/>
      <c r="V34" s="632"/>
      <c r="W34" s="630" t="s">
        <v>232</v>
      </c>
      <c r="X34" s="631"/>
      <c r="Y34" s="632"/>
      <c r="AB34" s="228">
        <v>198906</v>
      </c>
    </row>
    <row r="35" spans="2:28" s="249" customFormat="1" ht="24" customHeight="1" x14ac:dyDescent="0.25">
      <c r="B35" s="18">
        <v>11</v>
      </c>
      <c r="C35" s="622" t="s">
        <v>521</v>
      </c>
      <c r="D35" s="623"/>
      <c r="E35" s="624" t="s">
        <v>127</v>
      </c>
      <c r="F35" s="625"/>
      <c r="G35" s="626"/>
      <c r="H35" s="627"/>
      <c r="I35" s="624"/>
      <c r="J35" s="627"/>
      <c r="K35" s="18"/>
      <c r="L35" s="18"/>
      <c r="M35" s="19"/>
      <c r="N35" s="253">
        <f t="shared" si="0"/>
        <v>34</v>
      </c>
      <c r="O35" s="18">
        <v>173</v>
      </c>
      <c r="P35" s="254">
        <v>65</v>
      </c>
      <c r="Q35" s="18">
        <v>27</v>
      </c>
      <c r="R35" s="18" t="s">
        <v>227</v>
      </c>
      <c r="S35" s="18" t="s">
        <v>98</v>
      </c>
      <c r="T35" s="630" t="s">
        <v>224</v>
      </c>
      <c r="U35" s="631"/>
      <c r="V35" s="632"/>
      <c r="W35" s="630" t="s">
        <v>520</v>
      </c>
      <c r="X35" s="631"/>
      <c r="Y35" s="632"/>
      <c r="AB35" s="228">
        <v>198907</v>
      </c>
    </row>
    <row r="36" spans="2:28" s="249" customFormat="1" ht="24" customHeight="1" x14ac:dyDescent="0.25">
      <c r="B36" s="18">
        <v>12</v>
      </c>
      <c r="C36" s="622" t="s">
        <v>519</v>
      </c>
      <c r="D36" s="623"/>
      <c r="E36" s="624" t="s">
        <v>127</v>
      </c>
      <c r="F36" s="625"/>
      <c r="G36" s="626"/>
      <c r="H36" s="627"/>
      <c r="I36" s="624"/>
      <c r="J36" s="627"/>
      <c r="K36" s="18"/>
      <c r="L36" s="18"/>
      <c r="M36" s="19"/>
      <c r="N36" s="253">
        <f t="shared" si="0"/>
        <v>34</v>
      </c>
      <c r="O36" s="18">
        <v>172</v>
      </c>
      <c r="P36" s="254">
        <v>64</v>
      </c>
      <c r="Q36" s="18">
        <v>22</v>
      </c>
      <c r="R36" s="18" t="s">
        <v>229</v>
      </c>
      <c r="S36" s="18" t="s">
        <v>98</v>
      </c>
      <c r="T36" s="630" t="s">
        <v>512</v>
      </c>
      <c r="U36" s="631"/>
      <c r="V36" s="632"/>
      <c r="W36" s="630" t="s">
        <v>518</v>
      </c>
      <c r="X36" s="631"/>
      <c r="Y36" s="632"/>
      <c r="AB36" s="228">
        <v>198908</v>
      </c>
    </row>
    <row r="37" spans="2:28" s="249" customFormat="1" ht="24" customHeight="1" x14ac:dyDescent="0.25">
      <c r="B37" s="18">
        <v>13</v>
      </c>
      <c r="C37" s="622" t="s">
        <v>517</v>
      </c>
      <c r="D37" s="623"/>
      <c r="E37" s="624" t="s">
        <v>127</v>
      </c>
      <c r="F37" s="625"/>
      <c r="G37" s="626"/>
      <c r="H37" s="627"/>
      <c r="I37" s="624"/>
      <c r="J37" s="627"/>
      <c r="K37" s="18"/>
      <c r="L37" s="18"/>
      <c r="M37" s="19"/>
      <c r="N37" s="253">
        <f t="shared" si="0"/>
        <v>33</v>
      </c>
      <c r="O37" s="18">
        <v>176</v>
      </c>
      <c r="P37" s="254">
        <v>73</v>
      </c>
      <c r="Q37" s="18">
        <v>25</v>
      </c>
      <c r="R37" s="18" t="s">
        <v>227</v>
      </c>
      <c r="S37" s="18" t="s">
        <v>98</v>
      </c>
      <c r="T37" s="630" t="s">
        <v>512</v>
      </c>
      <c r="U37" s="631"/>
      <c r="V37" s="632"/>
      <c r="W37" s="630" t="s">
        <v>516</v>
      </c>
      <c r="X37" s="631"/>
      <c r="Y37" s="632"/>
      <c r="AB37" s="228">
        <v>199004</v>
      </c>
    </row>
    <row r="38" spans="2:28" s="249" customFormat="1" ht="24" customHeight="1" x14ac:dyDescent="0.25">
      <c r="B38" s="18">
        <v>14</v>
      </c>
      <c r="C38" s="622" t="s">
        <v>515</v>
      </c>
      <c r="D38" s="623"/>
      <c r="E38" s="624" t="s">
        <v>124</v>
      </c>
      <c r="F38" s="625"/>
      <c r="G38" s="626"/>
      <c r="H38" s="627"/>
      <c r="I38" s="624"/>
      <c r="J38" s="627"/>
      <c r="K38" s="18"/>
      <c r="L38" s="18"/>
      <c r="M38" s="19"/>
      <c r="N38" s="253">
        <f t="shared" si="0"/>
        <v>32</v>
      </c>
      <c r="O38" s="18">
        <v>170</v>
      </c>
      <c r="P38" s="254">
        <v>65</v>
      </c>
      <c r="Q38" s="18">
        <v>22</v>
      </c>
      <c r="R38" s="18" t="s">
        <v>229</v>
      </c>
      <c r="S38" s="18" t="s">
        <v>193</v>
      </c>
      <c r="T38" s="630" t="s">
        <v>514</v>
      </c>
      <c r="U38" s="631"/>
      <c r="V38" s="632"/>
      <c r="W38" s="630" t="s">
        <v>232</v>
      </c>
      <c r="X38" s="631"/>
      <c r="Y38" s="632"/>
      <c r="AB38" s="228">
        <v>199009</v>
      </c>
    </row>
    <row r="39" spans="2:28" s="249" customFormat="1" ht="24" customHeight="1" x14ac:dyDescent="0.25">
      <c r="B39" s="18">
        <v>15</v>
      </c>
      <c r="C39" s="622" t="s">
        <v>513</v>
      </c>
      <c r="D39" s="623"/>
      <c r="E39" s="624" t="s">
        <v>127</v>
      </c>
      <c r="F39" s="625"/>
      <c r="G39" s="626"/>
      <c r="H39" s="627"/>
      <c r="I39" s="624"/>
      <c r="J39" s="627"/>
      <c r="K39" s="18"/>
      <c r="L39" s="18"/>
      <c r="M39" s="19"/>
      <c r="N39" s="253">
        <f t="shared" si="0"/>
        <v>30</v>
      </c>
      <c r="O39" s="18">
        <v>178</v>
      </c>
      <c r="P39" s="254">
        <v>68</v>
      </c>
      <c r="Q39" s="18">
        <v>22</v>
      </c>
      <c r="R39" s="18" t="s">
        <v>229</v>
      </c>
      <c r="S39" s="18" t="s">
        <v>98</v>
      </c>
      <c r="T39" s="630" t="s">
        <v>512</v>
      </c>
      <c r="U39" s="631"/>
      <c r="V39" s="632"/>
      <c r="W39" s="630" t="s">
        <v>511</v>
      </c>
      <c r="X39" s="631"/>
      <c r="Y39" s="632"/>
      <c r="AB39" s="228">
        <v>199210</v>
      </c>
    </row>
    <row r="40" spans="2:28" s="249" customFormat="1" ht="24" customHeight="1" x14ac:dyDescent="0.25">
      <c r="B40" s="18">
        <v>16</v>
      </c>
      <c r="C40" s="622" t="s">
        <v>314</v>
      </c>
      <c r="D40" s="623"/>
      <c r="E40" s="624" t="s">
        <v>127</v>
      </c>
      <c r="F40" s="625"/>
      <c r="G40" s="626"/>
      <c r="H40" s="627"/>
      <c r="I40" s="624"/>
      <c r="J40" s="627"/>
      <c r="K40" s="18"/>
      <c r="L40" s="18"/>
      <c r="M40" s="19"/>
      <c r="N40" s="253">
        <f t="shared" si="0"/>
        <v>31</v>
      </c>
      <c r="O40" s="18">
        <v>175</v>
      </c>
      <c r="P40" s="254">
        <v>65</v>
      </c>
      <c r="Q40" s="18">
        <v>26</v>
      </c>
      <c r="R40" s="18" t="s">
        <v>227</v>
      </c>
      <c r="S40" s="18" t="s">
        <v>98</v>
      </c>
      <c r="T40" s="630" t="s">
        <v>315</v>
      </c>
      <c r="U40" s="631"/>
      <c r="V40" s="632"/>
      <c r="W40" s="630" t="s">
        <v>316</v>
      </c>
      <c r="X40" s="631"/>
      <c r="Y40" s="632"/>
      <c r="AB40" s="228">
        <v>199111</v>
      </c>
    </row>
    <row r="41" spans="2:28" s="249" customFormat="1" ht="24" customHeight="1" x14ac:dyDescent="0.25">
      <c r="B41" s="18">
        <v>17</v>
      </c>
      <c r="C41" s="622" t="s">
        <v>209</v>
      </c>
      <c r="D41" s="623"/>
      <c r="E41" s="624" t="s">
        <v>127</v>
      </c>
      <c r="F41" s="625"/>
      <c r="G41" s="626"/>
      <c r="H41" s="627"/>
      <c r="I41" s="624"/>
      <c r="J41" s="627"/>
      <c r="K41" s="18"/>
      <c r="L41" s="18"/>
      <c r="M41" s="19"/>
      <c r="N41" s="253">
        <f t="shared" si="0"/>
        <v>28</v>
      </c>
      <c r="O41" s="18">
        <v>182</v>
      </c>
      <c r="P41" s="254">
        <v>74</v>
      </c>
      <c r="Q41" s="18">
        <v>19</v>
      </c>
      <c r="R41" s="18" t="s">
        <v>208</v>
      </c>
      <c r="S41" s="18" t="s">
        <v>98</v>
      </c>
      <c r="T41" s="630" t="s">
        <v>207</v>
      </c>
      <c r="U41" s="631"/>
      <c r="V41" s="632"/>
      <c r="W41" s="630" t="s">
        <v>510</v>
      </c>
      <c r="X41" s="631"/>
      <c r="Y41" s="632"/>
      <c r="AB41" s="228">
        <v>199502</v>
      </c>
    </row>
    <row r="42" spans="2:28" s="249" customFormat="1" ht="24" customHeight="1" x14ac:dyDescent="0.25">
      <c r="B42" s="18">
        <v>18</v>
      </c>
      <c r="C42" s="622" t="s">
        <v>234</v>
      </c>
      <c r="D42" s="623"/>
      <c r="E42" s="624" t="s">
        <v>127</v>
      </c>
      <c r="F42" s="625"/>
      <c r="G42" s="626"/>
      <c r="H42" s="627"/>
      <c r="I42" s="624"/>
      <c r="J42" s="627"/>
      <c r="K42" s="18"/>
      <c r="L42" s="18"/>
      <c r="M42" s="19"/>
      <c r="N42" s="253">
        <f t="shared" si="0"/>
        <v>28</v>
      </c>
      <c r="O42" s="18">
        <v>165</v>
      </c>
      <c r="P42" s="254">
        <v>60</v>
      </c>
      <c r="Q42" s="18">
        <v>22</v>
      </c>
      <c r="R42" s="18" t="s">
        <v>227</v>
      </c>
      <c r="S42" s="18" t="s">
        <v>98</v>
      </c>
      <c r="T42" s="630" t="s">
        <v>252</v>
      </c>
      <c r="U42" s="631"/>
      <c r="V42" s="632"/>
      <c r="W42" s="630" t="s">
        <v>509</v>
      </c>
      <c r="X42" s="631"/>
      <c r="Y42" s="632"/>
      <c r="AB42" s="228">
        <v>199508</v>
      </c>
    </row>
    <row r="43" spans="2:28" s="249" customFormat="1" ht="24" customHeight="1" x14ac:dyDescent="0.25">
      <c r="B43" s="18">
        <v>19</v>
      </c>
      <c r="C43" s="622" t="s">
        <v>508</v>
      </c>
      <c r="D43" s="623"/>
      <c r="E43" s="624" t="s">
        <v>124</v>
      </c>
      <c r="F43" s="625"/>
      <c r="G43" s="626"/>
      <c r="H43" s="627"/>
      <c r="I43" s="624"/>
      <c r="J43" s="627"/>
      <c r="K43" s="18"/>
      <c r="L43" s="18"/>
      <c r="M43" s="19"/>
      <c r="N43" s="253">
        <f t="shared" si="0"/>
        <v>28</v>
      </c>
      <c r="O43" s="18">
        <v>179</v>
      </c>
      <c r="P43" s="254">
        <v>65</v>
      </c>
      <c r="Q43" s="18">
        <v>18</v>
      </c>
      <c r="R43" s="18" t="s">
        <v>229</v>
      </c>
      <c r="S43" s="18" t="s">
        <v>193</v>
      </c>
      <c r="T43" s="630" t="s">
        <v>252</v>
      </c>
      <c r="U43" s="631"/>
      <c r="V43" s="632"/>
      <c r="W43" s="630" t="s">
        <v>232</v>
      </c>
      <c r="X43" s="631"/>
      <c r="Y43" s="632"/>
      <c r="AB43" s="228">
        <v>199412</v>
      </c>
    </row>
    <row r="44" spans="2:28" s="249" customFormat="1" ht="24" customHeight="1" x14ac:dyDescent="0.25">
      <c r="B44" s="18">
        <v>20</v>
      </c>
      <c r="C44" s="622" t="s">
        <v>236</v>
      </c>
      <c r="D44" s="623"/>
      <c r="E44" s="624" t="s">
        <v>124</v>
      </c>
      <c r="F44" s="625"/>
      <c r="G44" s="626"/>
      <c r="H44" s="627"/>
      <c r="I44" s="624"/>
      <c r="J44" s="627"/>
      <c r="K44" s="18"/>
      <c r="L44" s="18"/>
      <c r="M44" s="19"/>
      <c r="N44" s="253">
        <f t="shared" si="0"/>
        <v>26</v>
      </c>
      <c r="O44" s="18">
        <v>172</v>
      </c>
      <c r="P44" s="254">
        <v>61</v>
      </c>
      <c r="Q44" s="18">
        <v>10</v>
      </c>
      <c r="R44" s="18" t="s">
        <v>229</v>
      </c>
      <c r="S44" s="18" t="s">
        <v>193</v>
      </c>
      <c r="T44" s="630" t="s">
        <v>237</v>
      </c>
      <c r="U44" s="631"/>
      <c r="V44" s="632"/>
      <c r="W44" s="630" t="s">
        <v>251</v>
      </c>
      <c r="X44" s="631"/>
      <c r="Y44" s="632"/>
      <c r="AB44" s="228">
        <v>199609</v>
      </c>
    </row>
    <row r="45" spans="2:28" s="249" customFormat="1" ht="24" customHeight="1" x14ac:dyDescent="0.25">
      <c r="B45" s="18">
        <v>21</v>
      </c>
      <c r="C45" s="622" t="s">
        <v>235</v>
      </c>
      <c r="D45" s="623"/>
      <c r="E45" s="624" t="s">
        <v>124</v>
      </c>
      <c r="F45" s="625"/>
      <c r="G45" s="626"/>
      <c r="H45" s="627"/>
      <c r="I45" s="624"/>
      <c r="J45" s="627"/>
      <c r="K45" s="18"/>
      <c r="L45" s="18"/>
      <c r="M45" s="19"/>
      <c r="N45" s="253">
        <f t="shared" si="0"/>
        <v>27</v>
      </c>
      <c r="O45" s="18">
        <v>182</v>
      </c>
      <c r="P45" s="254">
        <v>77</v>
      </c>
      <c r="Q45" s="18">
        <v>22</v>
      </c>
      <c r="R45" s="18" t="s">
        <v>202</v>
      </c>
      <c r="S45" s="18" t="s">
        <v>193</v>
      </c>
      <c r="T45" s="630" t="s">
        <v>293</v>
      </c>
      <c r="U45" s="631"/>
      <c r="V45" s="632"/>
      <c r="W45" s="630" t="s">
        <v>232</v>
      </c>
      <c r="X45" s="631"/>
      <c r="Y45" s="632"/>
      <c r="AB45" s="228">
        <v>199511</v>
      </c>
    </row>
    <row r="46" spans="2:28" s="249" customFormat="1" ht="24" customHeight="1" x14ac:dyDescent="0.25">
      <c r="B46" s="18">
        <v>22</v>
      </c>
      <c r="C46" s="622" t="s">
        <v>507</v>
      </c>
      <c r="D46" s="623"/>
      <c r="E46" s="624" t="s">
        <v>124</v>
      </c>
      <c r="F46" s="625"/>
      <c r="G46" s="626"/>
      <c r="H46" s="627"/>
      <c r="I46" s="624"/>
      <c r="J46" s="627"/>
      <c r="K46" s="18"/>
      <c r="L46" s="18"/>
      <c r="M46" s="19"/>
      <c r="N46" s="253">
        <f t="shared" si="0"/>
        <v>26</v>
      </c>
      <c r="O46" s="18">
        <v>178</v>
      </c>
      <c r="P46" s="254">
        <v>68</v>
      </c>
      <c r="Q46" s="18">
        <v>19</v>
      </c>
      <c r="R46" s="18" t="s">
        <v>229</v>
      </c>
      <c r="S46" s="18" t="s">
        <v>193</v>
      </c>
      <c r="T46" s="630" t="s">
        <v>464</v>
      </c>
      <c r="U46" s="631"/>
      <c r="V46" s="632"/>
      <c r="W46" s="630" t="s">
        <v>232</v>
      </c>
      <c r="X46" s="631"/>
      <c r="Y46" s="632"/>
      <c r="AB46" s="228">
        <v>199702</v>
      </c>
    </row>
    <row r="47" spans="2:28" s="249" customFormat="1" ht="24" customHeight="1" x14ac:dyDescent="0.25">
      <c r="B47" s="18">
        <v>23</v>
      </c>
      <c r="C47" s="622" t="s">
        <v>238</v>
      </c>
      <c r="D47" s="623"/>
      <c r="E47" s="624" t="s">
        <v>124</v>
      </c>
      <c r="F47" s="625"/>
      <c r="G47" s="626"/>
      <c r="H47" s="627"/>
      <c r="I47" s="624"/>
      <c r="J47" s="627"/>
      <c r="K47" s="18"/>
      <c r="L47" s="18"/>
      <c r="M47" s="19"/>
      <c r="N47" s="253">
        <f t="shared" si="0"/>
        <v>26</v>
      </c>
      <c r="O47" s="18">
        <v>178</v>
      </c>
      <c r="P47" s="254">
        <v>65</v>
      </c>
      <c r="Q47" s="18">
        <v>15</v>
      </c>
      <c r="R47" s="18" t="s">
        <v>202</v>
      </c>
      <c r="S47" s="18" t="s">
        <v>193</v>
      </c>
      <c r="T47" s="630" t="s">
        <v>239</v>
      </c>
      <c r="U47" s="631"/>
      <c r="V47" s="632"/>
      <c r="W47" s="630" t="s">
        <v>240</v>
      </c>
      <c r="X47" s="631"/>
      <c r="Y47" s="632"/>
      <c r="AB47" s="228">
        <v>199707</v>
      </c>
    </row>
    <row r="48" spans="2:28" s="249" customFormat="1" ht="24" customHeight="1" x14ac:dyDescent="0.25">
      <c r="B48" s="18">
        <v>24</v>
      </c>
      <c r="C48" s="622" t="s">
        <v>506</v>
      </c>
      <c r="D48" s="623"/>
      <c r="E48" s="624" t="s">
        <v>124</v>
      </c>
      <c r="F48" s="625"/>
      <c r="G48" s="626"/>
      <c r="H48" s="627"/>
      <c r="I48" s="624"/>
      <c r="J48" s="627"/>
      <c r="K48" s="18"/>
      <c r="L48" s="18"/>
      <c r="M48" s="19"/>
      <c r="N48" s="253">
        <f t="shared" si="0"/>
        <v>34</v>
      </c>
      <c r="O48" s="18">
        <v>172</v>
      </c>
      <c r="P48" s="254">
        <v>70</v>
      </c>
      <c r="Q48" s="18">
        <v>18</v>
      </c>
      <c r="R48" s="18" t="s">
        <v>227</v>
      </c>
      <c r="S48" s="18" t="s">
        <v>98</v>
      </c>
      <c r="T48" s="630" t="s">
        <v>505</v>
      </c>
      <c r="U48" s="631"/>
      <c r="V48" s="632"/>
      <c r="W48" s="630" t="s">
        <v>232</v>
      </c>
      <c r="X48" s="631"/>
      <c r="Y48" s="632"/>
      <c r="AB48" s="228">
        <v>198809</v>
      </c>
    </row>
    <row r="49" spans="2:28" s="249" customFormat="1" ht="24" customHeight="1" x14ac:dyDescent="0.25">
      <c r="B49" s="18">
        <v>25</v>
      </c>
      <c r="C49" s="622" t="s">
        <v>504</v>
      </c>
      <c r="D49" s="623"/>
      <c r="E49" s="624" t="s">
        <v>127</v>
      </c>
      <c r="F49" s="625"/>
      <c r="G49" s="626"/>
      <c r="H49" s="627"/>
      <c r="I49" s="624"/>
      <c r="J49" s="627"/>
      <c r="K49" s="18"/>
      <c r="L49" s="18"/>
      <c r="M49" s="19"/>
      <c r="N49" s="253">
        <f t="shared" si="0"/>
        <v>31</v>
      </c>
      <c r="O49" s="18">
        <v>165</v>
      </c>
      <c r="P49" s="254">
        <v>70</v>
      </c>
      <c r="Q49" s="18">
        <v>21</v>
      </c>
      <c r="R49" s="18" t="s">
        <v>229</v>
      </c>
      <c r="S49" s="18" t="s">
        <v>98</v>
      </c>
      <c r="T49" s="630" t="s">
        <v>503</v>
      </c>
      <c r="U49" s="631"/>
      <c r="V49" s="632"/>
      <c r="W49" s="630" t="s">
        <v>500</v>
      </c>
      <c r="X49" s="631"/>
      <c r="Y49" s="632"/>
      <c r="Z49" s="21"/>
      <c r="AB49" s="228">
        <v>199208</v>
      </c>
    </row>
    <row r="50" spans="2:28" s="249" customFormat="1" ht="24" customHeight="1" x14ac:dyDescent="0.25">
      <c r="B50" s="18">
        <v>26</v>
      </c>
      <c r="C50" s="622" t="s">
        <v>502</v>
      </c>
      <c r="D50" s="623"/>
      <c r="E50" s="624" t="s">
        <v>127</v>
      </c>
      <c r="F50" s="625"/>
      <c r="G50" s="626"/>
      <c r="H50" s="627"/>
      <c r="I50" s="624"/>
      <c r="J50" s="627"/>
      <c r="K50" s="18"/>
      <c r="L50" s="18"/>
      <c r="M50" s="19"/>
      <c r="N50" s="253">
        <f t="shared" si="0"/>
        <v>27</v>
      </c>
      <c r="O50" s="18">
        <v>163</v>
      </c>
      <c r="P50" s="254">
        <v>54</v>
      </c>
      <c r="Q50" s="18">
        <v>21</v>
      </c>
      <c r="R50" s="18" t="s">
        <v>227</v>
      </c>
      <c r="S50" s="18" t="s">
        <v>98</v>
      </c>
      <c r="T50" s="630" t="s">
        <v>253</v>
      </c>
      <c r="U50" s="631"/>
      <c r="V50" s="632"/>
      <c r="W50" s="630" t="s">
        <v>500</v>
      </c>
      <c r="X50" s="631"/>
      <c r="Y50" s="632"/>
      <c r="AB50" s="228">
        <v>199605</v>
      </c>
    </row>
    <row r="51" spans="2:28" s="249" customFormat="1" ht="24" customHeight="1" x14ac:dyDescent="0.25">
      <c r="B51" s="18">
        <v>27</v>
      </c>
      <c r="C51" s="622" t="s">
        <v>501</v>
      </c>
      <c r="D51" s="623"/>
      <c r="E51" s="624" t="s">
        <v>127</v>
      </c>
      <c r="F51" s="625"/>
      <c r="G51" s="626"/>
      <c r="H51" s="627"/>
      <c r="I51" s="624"/>
      <c r="J51" s="627"/>
      <c r="K51" s="18"/>
      <c r="L51" s="18"/>
      <c r="M51" s="19"/>
      <c r="N51" s="253">
        <f t="shared" si="0"/>
        <v>26</v>
      </c>
      <c r="O51" s="18">
        <v>165</v>
      </c>
      <c r="P51" s="254">
        <v>60</v>
      </c>
      <c r="Q51" s="18">
        <v>21</v>
      </c>
      <c r="R51" s="18" t="s">
        <v>227</v>
      </c>
      <c r="S51" s="18" t="s">
        <v>98</v>
      </c>
      <c r="T51" s="630" t="s">
        <v>253</v>
      </c>
      <c r="U51" s="631"/>
      <c r="V51" s="632"/>
      <c r="W51" s="630" t="s">
        <v>500</v>
      </c>
      <c r="X51" s="631"/>
      <c r="Y51" s="632"/>
      <c r="AB51" s="228">
        <v>199702</v>
      </c>
    </row>
    <row r="52" spans="2:28" s="249" customFormat="1" ht="24" customHeight="1" x14ac:dyDescent="0.25">
      <c r="B52" s="18">
        <v>28</v>
      </c>
      <c r="C52" s="622" t="s">
        <v>499</v>
      </c>
      <c r="D52" s="623"/>
      <c r="E52" s="624" t="s">
        <v>124</v>
      </c>
      <c r="F52" s="625"/>
      <c r="G52" s="626"/>
      <c r="H52" s="627"/>
      <c r="I52" s="624"/>
      <c r="J52" s="627"/>
      <c r="K52" s="18"/>
      <c r="L52" s="18"/>
      <c r="M52" s="19"/>
      <c r="N52" s="253">
        <f t="shared" si="0"/>
        <v>26</v>
      </c>
      <c r="O52" s="18">
        <v>180</v>
      </c>
      <c r="P52" s="254">
        <v>74</v>
      </c>
      <c r="Q52" s="18">
        <v>16</v>
      </c>
      <c r="R52" s="18" t="s">
        <v>227</v>
      </c>
      <c r="S52" s="18" t="s">
        <v>193</v>
      </c>
      <c r="T52" s="630" t="s">
        <v>498</v>
      </c>
      <c r="U52" s="631"/>
      <c r="V52" s="632"/>
      <c r="W52" s="630" t="s">
        <v>232</v>
      </c>
      <c r="X52" s="631"/>
      <c r="Y52" s="632"/>
      <c r="AB52" s="228">
        <v>199708</v>
      </c>
    </row>
    <row r="53" spans="2:28" s="249" customFormat="1" ht="24" customHeight="1" x14ac:dyDescent="0.25">
      <c r="B53" s="18">
        <v>29</v>
      </c>
      <c r="C53" s="622" t="s">
        <v>497</v>
      </c>
      <c r="D53" s="623"/>
      <c r="E53" s="624" t="s">
        <v>124</v>
      </c>
      <c r="F53" s="625"/>
      <c r="G53" s="626"/>
      <c r="H53" s="627"/>
      <c r="I53" s="624"/>
      <c r="J53" s="627"/>
      <c r="K53" s="18"/>
      <c r="L53" s="18"/>
      <c r="M53" s="19"/>
      <c r="N53" s="253">
        <f t="shared" si="0"/>
        <v>25</v>
      </c>
      <c r="O53" s="18">
        <v>177</v>
      </c>
      <c r="P53" s="254">
        <v>66</v>
      </c>
      <c r="Q53" s="18">
        <v>16</v>
      </c>
      <c r="R53" s="18" t="s">
        <v>227</v>
      </c>
      <c r="S53" s="18" t="s">
        <v>193</v>
      </c>
      <c r="T53" s="630" t="s">
        <v>496</v>
      </c>
      <c r="U53" s="631"/>
      <c r="V53" s="632"/>
      <c r="W53" s="630" t="s">
        <v>232</v>
      </c>
      <c r="X53" s="631"/>
      <c r="Y53" s="632"/>
      <c r="AB53" s="228">
        <v>199712</v>
      </c>
    </row>
    <row r="54" spans="2:28" s="249" customFormat="1" ht="24" customHeight="1" x14ac:dyDescent="0.25">
      <c r="B54" s="18">
        <v>30</v>
      </c>
      <c r="C54" s="622" t="s">
        <v>495</v>
      </c>
      <c r="D54" s="623"/>
      <c r="E54" s="624" t="s">
        <v>124</v>
      </c>
      <c r="F54" s="625"/>
      <c r="G54" s="626"/>
      <c r="H54" s="627"/>
      <c r="I54" s="624"/>
      <c r="J54" s="627"/>
      <c r="K54" s="18"/>
      <c r="L54" s="18"/>
      <c r="M54" s="19"/>
      <c r="N54" s="253">
        <f t="shared" si="0"/>
        <v>24</v>
      </c>
      <c r="O54" s="18">
        <v>172</v>
      </c>
      <c r="P54" s="254">
        <v>68</v>
      </c>
      <c r="Q54" s="18">
        <v>16</v>
      </c>
      <c r="R54" s="18" t="s">
        <v>227</v>
      </c>
      <c r="S54" s="18" t="s">
        <v>98</v>
      </c>
      <c r="T54" s="630" t="s">
        <v>219</v>
      </c>
      <c r="U54" s="631"/>
      <c r="V54" s="632"/>
      <c r="W54" s="630" t="s">
        <v>494</v>
      </c>
      <c r="X54" s="631"/>
      <c r="Y54" s="632"/>
      <c r="AB54" s="228">
        <v>199907</v>
      </c>
    </row>
    <row r="55" spans="2:28" s="249" customFormat="1" ht="24" customHeight="1" x14ac:dyDescent="0.25">
      <c r="B55" s="18">
        <v>31</v>
      </c>
      <c r="C55" s="622" t="s">
        <v>493</v>
      </c>
      <c r="D55" s="623"/>
      <c r="E55" s="624" t="s">
        <v>127</v>
      </c>
      <c r="F55" s="625"/>
      <c r="G55" s="626"/>
      <c r="H55" s="627"/>
      <c r="I55" s="624"/>
      <c r="J55" s="627"/>
      <c r="K55" s="18"/>
      <c r="L55" s="18"/>
      <c r="M55" s="19"/>
      <c r="N55" s="253">
        <f t="shared" si="0"/>
        <v>32</v>
      </c>
      <c r="O55" s="18">
        <v>179</v>
      </c>
      <c r="P55" s="254">
        <v>69</v>
      </c>
      <c r="Q55" s="18">
        <v>21</v>
      </c>
      <c r="R55" s="18" t="s">
        <v>229</v>
      </c>
      <c r="S55" s="18" t="s">
        <v>98</v>
      </c>
      <c r="T55" s="630" t="s">
        <v>492</v>
      </c>
      <c r="U55" s="631"/>
      <c r="V55" s="632"/>
      <c r="W55" s="630" t="s">
        <v>491</v>
      </c>
      <c r="X55" s="631"/>
      <c r="Y55" s="632"/>
      <c r="AB55" s="228">
        <v>199107</v>
      </c>
    </row>
    <row r="56" spans="2:28" s="249" customFormat="1" ht="24" customHeight="1" x14ac:dyDescent="0.25">
      <c r="B56" s="18">
        <v>32</v>
      </c>
      <c r="C56" s="622" t="s">
        <v>490</v>
      </c>
      <c r="D56" s="623"/>
      <c r="E56" s="624" t="s">
        <v>124</v>
      </c>
      <c r="F56" s="625"/>
      <c r="G56" s="626"/>
      <c r="H56" s="627"/>
      <c r="I56" s="624"/>
      <c r="J56" s="627"/>
      <c r="K56" s="18"/>
      <c r="L56" s="18"/>
      <c r="M56" s="19"/>
      <c r="N56" s="253">
        <f t="shared" si="0"/>
        <v>36</v>
      </c>
      <c r="O56" s="18">
        <v>184</v>
      </c>
      <c r="P56" s="254">
        <v>74</v>
      </c>
      <c r="Q56" s="18">
        <v>23</v>
      </c>
      <c r="R56" s="18" t="s">
        <v>208</v>
      </c>
      <c r="S56" s="18" t="s">
        <v>98</v>
      </c>
      <c r="T56" s="630" t="s">
        <v>134</v>
      </c>
      <c r="U56" s="631"/>
      <c r="V56" s="632"/>
      <c r="W56" s="630" t="s">
        <v>232</v>
      </c>
      <c r="X56" s="631"/>
      <c r="Y56" s="632"/>
      <c r="AB56" s="228">
        <v>198705</v>
      </c>
    </row>
    <row r="57" spans="2:28" s="249" customFormat="1" ht="24" customHeight="1" x14ac:dyDescent="0.25">
      <c r="B57" s="18">
        <v>33</v>
      </c>
      <c r="C57" s="622" t="s">
        <v>317</v>
      </c>
      <c r="D57" s="623"/>
      <c r="E57" s="624" t="s">
        <v>124</v>
      </c>
      <c r="F57" s="625"/>
      <c r="G57" s="626"/>
      <c r="H57" s="627"/>
      <c r="I57" s="624"/>
      <c r="J57" s="627"/>
      <c r="K57" s="18"/>
      <c r="L57" s="18"/>
      <c r="M57" s="19"/>
      <c r="N57" s="253">
        <f t="shared" si="0"/>
        <v>26</v>
      </c>
      <c r="O57" s="18">
        <v>179</v>
      </c>
      <c r="P57" s="254">
        <v>82</v>
      </c>
      <c r="Q57" s="18">
        <v>16</v>
      </c>
      <c r="R57" s="18" t="s">
        <v>202</v>
      </c>
      <c r="S57" s="18" t="s">
        <v>98</v>
      </c>
      <c r="T57" s="630" t="s">
        <v>318</v>
      </c>
      <c r="U57" s="631"/>
      <c r="V57" s="632"/>
      <c r="W57" s="630" t="s">
        <v>232</v>
      </c>
      <c r="X57" s="631"/>
      <c r="Y57" s="632"/>
      <c r="AB57" s="228">
        <v>199705</v>
      </c>
    </row>
    <row r="58" spans="2:28" s="249" customFormat="1" ht="24" customHeight="1" x14ac:dyDescent="0.25">
      <c r="B58" s="18">
        <v>34</v>
      </c>
      <c r="C58" s="622" t="s">
        <v>671</v>
      </c>
      <c r="D58" s="623"/>
      <c r="E58" s="624" t="s">
        <v>127</v>
      </c>
      <c r="F58" s="625"/>
      <c r="G58" s="626"/>
      <c r="H58" s="627"/>
      <c r="I58" s="624"/>
      <c r="J58" s="627"/>
      <c r="K58" s="18"/>
      <c r="L58" s="18"/>
      <c r="M58" s="19"/>
      <c r="N58" s="253">
        <f t="shared" si="0"/>
        <v>32</v>
      </c>
      <c r="O58" s="18">
        <v>163</v>
      </c>
      <c r="P58" s="254">
        <v>67</v>
      </c>
      <c r="Q58" s="18">
        <v>23</v>
      </c>
      <c r="R58" s="18" t="s">
        <v>227</v>
      </c>
      <c r="S58" s="18" t="s">
        <v>98</v>
      </c>
      <c r="T58" s="630" t="s">
        <v>660</v>
      </c>
      <c r="U58" s="631"/>
      <c r="V58" s="632"/>
      <c r="W58" s="630" t="s">
        <v>664</v>
      </c>
      <c r="X58" s="631"/>
      <c r="Y58" s="632"/>
      <c r="AB58" s="228">
        <v>199010</v>
      </c>
    </row>
    <row r="59" spans="2:28" s="249" customFormat="1" ht="24" customHeight="1" x14ac:dyDescent="0.25">
      <c r="B59" s="18">
        <v>35</v>
      </c>
      <c r="C59" s="622" t="s">
        <v>672</v>
      </c>
      <c r="D59" s="623"/>
      <c r="E59" s="624" t="s">
        <v>124</v>
      </c>
      <c r="F59" s="625"/>
      <c r="G59" s="626"/>
      <c r="H59" s="627"/>
      <c r="I59" s="624"/>
      <c r="J59" s="627"/>
      <c r="K59" s="18"/>
      <c r="L59" s="18"/>
      <c r="M59" s="19"/>
      <c r="N59" s="253">
        <f t="shared" si="0"/>
        <v>36</v>
      </c>
      <c r="O59" s="18">
        <v>183</v>
      </c>
      <c r="P59" s="254">
        <v>72</v>
      </c>
      <c r="Q59" s="18">
        <v>23</v>
      </c>
      <c r="R59" s="18" t="s">
        <v>229</v>
      </c>
      <c r="S59" s="18" t="s">
        <v>98</v>
      </c>
      <c r="T59" s="630" t="s">
        <v>140</v>
      </c>
      <c r="U59" s="631"/>
      <c r="V59" s="632"/>
      <c r="W59" s="630" t="s">
        <v>232</v>
      </c>
      <c r="X59" s="631"/>
      <c r="Y59" s="632"/>
      <c r="AB59" s="228">
        <v>198610</v>
      </c>
    </row>
    <row r="60" spans="2:28" s="249" customFormat="1" ht="24" customHeight="1" x14ac:dyDescent="0.25">
      <c r="B60" s="18">
        <v>36</v>
      </c>
      <c r="C60" s="622" t="s">
        <v>233</v>
      </c>
      <c r="D60" s="623"/>
      <c r="E60" s="624" t="s">
        <v>124</v>
      </c>
      <c r="F60" s="625"/>
      <c r="G60" s="626"/>
      <c r="H60" s="627"/>
      <c r="I60" s="624"/>
      <c r="J60" s="627"/>
      <c r="K60" s="18"/>
      <c r="L60" s="18"/>
      <c r="M60" s="19"/>
      <c r="N60" s="253">
        <f t="shared" si="0"/>
        <v>29</v>
      </c>
      <c r="O60" s="225">
        <v>181</v>
      </c>
      <c r="P60" s="227">
        <v>73</v>
      </c>
      <c r="Q60" s="225">
        <v>21</v>
      </c>
      <c r="R60" s="225" t="s">
        <v>202</v>
      </c>
      <c r="S60" s="225" t="s">
        <v>193</v>
      </c>
      <c r="T60" s="630" t="s">
        <v>533</v>
      </c>
      <c r="U60" s="631"/>
      <c r="V60" s="632"/>
      <c r="W60" s="630" t="s">
        <v>232</v>
      </c>
      <c r="X60" s="631"/>
      <c r="Y60" s="632"/>
      <c r="AB60" s="229">
        <v>199404</v>
      </c>
    </row>
    <row r="61" spans="2:28" s="249" customFormat="1" ht="24" customHeight="1" x14ac:dyDescent="0.25">
      <c r="B61" s="18">
        <v>37</v>
      </c>
      <c r="C61" s="622" t="s">
        <v>675</v>
      </c>
      <c r="D61" s="623"/>
      <c r="E61" s="624" t="s">
        <v>124</v>
      </c>
      <c r="F61" s="625"/>
      <c r="G61" s="626"/>
      <c r="H61" s="627"/>
      <c r="I61" s="624"/>
      <c r="J61" s="627"/>
      <c r="K61" s="18"/>
      <c r="L61" s="18"/>
      <c r="M61" s="19"/>
      <c r="N61" s="253">
        <f t="shared" si="0"/>
        <v>27</v>
      </c>
      <c r="O61" s="18">
        <v>177</v>
      </c>
      <c r="P61" s="254">
        <v>70</v>
      </c>
      <c r="Q61" s="18">
        <v>19</v>
      </c>
      <c r="R61" s="18" t="s">
        <v>227</v>
      </c>
      <c r="S61" s="18" t="s">
        <v>98</v>
      </c>
      <c r="T61" s="630" t="s">
        <v>676</v>
      </c>
      <c r="U61" s="631"/>
      <c r="V61" s="632"/>
      <c r="W61" s="630" t="s">
        <v>232</v>
      </c>
      <c r="X61" s="631"/>
      <c r="Y61" s="632"/>
      <c r="AB61" s="228">
        <v>199606</v>
      </c>
    </row>
    <row r="62" spans="2:28" s="249" customFormat="1" ht="24" customHeight="1" x14ac:dyDescent="0.25">
      <c r="B62" s="18">
        <v>38</v>
      </c>
      <c r="C62" s="622" t="s">
        <v>677</v>
      </c>
      <c r="D62" s="623"/>
      <c r="E62" s="624" t="s">
        <v>124</v>
      </c>
      <c r="F62" s="625"/>
      <c r="G62" s="626"/>
      <c r="H62" s="627"/>
      <c r="I62" s="624"/>
      <c r="J62" s="627"/>
      <c r="K62" s="18"/>
      <c r="L62" s="18"/>
      <c r="M62" s="19"/>
      <c r="N62" s="253">
        <f t="shared" si="0"/>
        <v>24</v>
      </c>
      <c r="O62" s="18">
        <v>188</v>
      </c>
      <c r="P62" s="254">
        <v>77</v>
      </c>
      <c r="Q62" s="18">
        <v>19</v>
      </c>
      <c r="R62" s="18" t="s">
        <v>202</v>
      </c>
      <c r="S62" s="18" t="s">
        <v>98</v>
      </c>
      <c r="T62" s="630" t="s">
        <v>254</v>
      </c>
      <c r="U62" s="631"/>
      <c r="V62" s="632"/>
      <c r="W62" s="630" t="s">
        <v>232</v>
      </c>
      <c r="X62" s="631"/>
      <c r="Y62" s="632"/>
      <c r="AB62" s="228">
        <v>199908</v>
      </c>
    </row>
    <row r="63" spans="2:28" s="249" customFormat="1" ht="24" customHeight="1" x14ac:dyDescent="0.25">
      <c r="B63" s="18">
        <v>39</v>
      </c>
      <c r="C63" s="622"/>
      <c r="D63" s="623"/>
      <c r="E63" s="624"/>
      <c r="F63" s="625"/>
      <c r="G63" s="626"/>
      <c r="H63" s="627"/>
      <c r="I63" s="624"/>
      <c r="J63" s="627"/>
      <c r="K63" s="18"/>
      <c r="L63" s="18"/>
      <c r="M63" s="19"/>
      <c r="N63" s="253" t="str">
        <f t="shared" si="0"/>
        <v/>
      </c>
      <c r="O63" s="18"/>
      <c r="P63" s="254"/>
      <c r="Q63" s="18"/>
      <c r="R63" s="18"/>
      <c r="S63" s="18"/>
      <c r="T63" s="636"/>
      <c r="U63" s="636"/>
      <c r="V63" s="636"/>
      <c r="W63" s="636"/>
      <c r="X63" s="636"/>
      <c r="Y63" s="636"/>
      <c r="AB63" s="228"/>
    </row>
    <row r="64" spans="2:28" s="249" customFormat="1" ht="24" customHeight="1" x14ac:dyDescent="0.25">
      <c r="B64" s="18">
        <v>40</v>
      </c>
      <c r="C64" s="622"/>
      <c r="D64" s="623"/>
      <c r="E64" s="624"/>
      <c r="F64" s="625"/>
      <c r="G64" s="626"/>
      <c r="H64" s="627"/>
      <c r="I64" s="624"/>
      <c r="J64" s="627"/>
      <c r="K64" s="18"/>
      <c r="L64" s="18"/>
      <c r="M64" s="19"/>
      <c r="N64" s="253" t="str">
        <f t="shared" si="0"/>
        <v/>
      </c>
      <c r="O64" s="18"/>
      <c r="P64" s="254"/>
      <c r="Q64" s="18"/>
      <c r="R64" s="18"/>
      <c r="S64" s="18"/>
      <c r="T64" s="636"/>
      <c r="U64" s="636"/>
      <c r="V64" s="636"/>
      <c r="W64" s="636"/>
      <c r="X64" s="636"/>
      <c r="Y64" s="636"/>
      <c r="AB64" s="228"/>
    </row>
    <row r="65" spans="2:28" s="249" customFormat="1" ht="24" customHeight="1" x14ac:dyDescent="0.25">
      <c r="B65" s="18">
        <v>41</v>
      </c>
      <c r="C65" s="622"/>
      <c r="D65" s="623"/>
      <c r="E65" s="624"/>
      <c r="F65" s="625"/>
      <c r="G65" s="626"/>
      <c r="H65" s="627"/>
      <c r="I65" s="624"/>
      <c r="J65" s="627"/>
      <c r="K65" s="18"/>
      <c r="L65" s="18"/>
      <c r="M65" s="19"/>
      <c r="N65" s="253" t="str">
        <f t="shared" si="0"/>
        <v/>
      </c>
      <c r="O65" s="18"/>
      <c r="P65" s="254"/>
      <c r="Q65" s="18"/>
      <c r="R65" s="18"/>
      <c r="S65" s="18"/>
      <c r="T65" s="636"/>
      <c r="U65" s="636"/>
      <c r="V65" s="636"/>
      <c r="W65" s="636"/>
      <c r="X65" s="636"/>
      <c r="Y65" s="636"/>
      <c r="AB65" s="228"/>
    </row>
    <row r="66" spans="2:28" s="249" customFormat="1" ht="24" customHeight="1" x14ac:dyDescent="0.25">
      <c r="B66" s="18">
        <v>42</v>
      </c>
      <c r="C66" s="622"/>
      <c r="D66" s="623"/>
      <c r="E66" s="624"/>
      <c r="F66" s="625"/>
      <c r="G66" s="626"/>
      <c r="H66" s="627"/>
      <c r="I66" s="624"/>
      <c r="J66" s="627"/>
      <c r="K66" s="18"/>
      <c r="L66" s="18"/>
      <c r="M66" s="19"/>
      <c r="N66" s="253" t="str">
        <f t="shared" si="0"/>
        <v/>
      </c>
      <c r="O66" s="18"/>
      <c r="P66" s="254"/>
      <c r="Q66" s="18"/>
      <c r="R66" s="18"/>
      <c r="S66" s="18"/>
      <c r="T66" s="636"/>
      <c r="U66" s="636"/>
      <c r="V66" s="636"/>
      <c r="W66" s="636"/>
      <c r="X66" s="636"/>
      <c r="Y66" s="636"/>
      <c r="AB66" s="228"/>
    </row>
    <row r="67" spans="2:28" s="249" customFormat="1" ht="24" customHeight="1" x14ac:dyDescent="0.25">
      <c r="B67" s="18">
        <v>43</v>
      </c>
      <c r="C67" s="622"/>
      <c r="D67" s="623"/>
      <c r="E67" s="624"/>
      <c r="F67" s="625"/>
      <c r="G67" s="626"/>
      <c r="H67" s="627"/>
      <c r="I67" s="624"/>
      <c r="J67" s="627"/>
      <c r="K67" s="18"/>
      <c r="L67" s="18"/>
      <c r="M67" s="19"/>
      <c r="N67" s="253" t="str">
        <f t="shared" si="0"/>
        <v/>
      </c>
      <c r="O67" s="18"/>
      <c r="P67" s="254"/>
      <c r="Q67" s="18"/>
      <c r="R67" s="18"/>
      <c r="S67" s="18"/>
      <c r="T67" s="636"/>
      <c r="U67" s="636"/>
      <c r="V67" s="636"/>
      <c r="W67" s="636"/>
      <c r="X67" s="636"/>
      <c r="Y67" s="636"/>
      <c r="AB67" s="228"/>
    </row>
    <row r="68" spans="2:28" s="249" customFormat="1" ht="24" customHeight="1" thickBot="1" x14ac:dyDescent="0.3">
      <c r="B68" s="22">
        <v>44</v>
      </c>
      <c r="C68" s="638"/>
      <c r="D68" s="639"/>
      <c r="E68" s="640"/>
      <c r="F68" s="641"/>
      <c r="G68" s="642"/>
      <c r="H68" s="643"/>
      <c r="I68" s="644"/>
      <c r="J68" s="643"/>
      <c r="K68" s="26"/>
      <c r="L68" s="26"/>
      <c r="M68" s="27"/>
      <c r="N68" s="28" t="str">
        <f t="shared" si="0"/>
        <v/>
      </c>
      <c r="O68" s="22"/>
      <c r="P68" s="256"/>
      <c r="Q68" s="22"/>
      <c r="R68" s="22"/>
      <c r="S68" s="22"/>
      <c r="T68" s="645"/>
      <c r="U68" s="645"/>
      <c r="V68" s="645"/>
      <c r="W68" s="645"/>
      <c r="X68" s="645"/>
      <c r="Y68" s="645"/>
      <c r="AB68" s="228"/>
    </row>
    <row r="69" spans="2:28" x14ac:dyDescent="0.45">
      <c r="B69" s="23" t="s">
        <v>443</v>
      </c>
      <c r="S69" s="2"/>
    </row>
    <row r="70" spans="2:28" x14ac:dyDescent="0.45">
      <c r="B70" s="24" t="s">
        <v>444</v>
      </c>
      <c r="S70" s="2"/>
    </row>
    <row r="71" spans="2:28" x14ac:dyDescent="0.45">
      <c r="B71" s="25"/>
      <c r="C71" s="637"/>
      <c r="D71" s="637"/>
      <c r="E71" s="255"/>
      <c r="F71" s="255"/>
      <c r="G71" s="25"/>
      <c r="H71" s="25"/>
      <c r="S71" s="2"/>
    </row>
    <row r="94" spans="19:19" x14ac:dyDescent="0.45">
      <c r="S94" s="2"/>
    </row>
    <row r="95" spans="19:19" x14ac:dyDescent="0.45">
      <c r="S95" s="2"/>
    </row>
    <row r="96" spans="19:19" x14ac:dyDescent="0.45">
      <c r="S96" s="2"/>
    </row>
  </sheetData>
  <protectedRanges>
    <protectedRange password="EFC2" sqref="N25:N68" name="範囲1"/>
  </protectedRanges>
  <mergeCells count="307">
    <mergeCell ref="C71:D71"/>
    <mergeCell ref="C68:D68"/>
    <mergeCell ref="E68:F68"/>
    <mergeCell ref="G68:H68"/>
    <mergeCell ref="I68:J68"/>
    <mergeCell ref="T68:V68"/>
    <mergeCell ref="W68:Y68"/>
    <mergeCell ref="C67:D67"/>
    <mergeCell ref="E67:F67"/>
    <mergeCell ref="G67:H67"/>
    <mergeCell ref="I67:J67"/>
    <mergeCell ref="T67:V67"/>
    <mergeCell ref="W67:Y67"/>
    <mergeCell ref="C66:D66"/>
    <mergeCell ref="E66:F66"/>
    <mergeCell ref="G66:H66"/>
    <mergeCell ref="I66:J66"/>
    <mergeCell ref="T66:V66"/>
    <mergeCell ref="W66:Y66"/>
    <mergeCell ref="C65:D65"/>
    <mergeCell ref="E65:F65"/>
    <mergeCell ref="G65:H65"/>
    <mergeCell ref="I65:J65"/>
    <mergeCell ref="T65:V65"/>
    <mergeCell ref="W65:Y65"/>
    <mergeCell ref="C64:D64"/>
    <mergeCell ref="E64:F64"/>
    <mergeCell ref="G64:H64"/>
    <mergeCell ref="I64:J64"/>
    <mergeCell ref="T64:V64"/>
    <mergeCell ref="W64:Y64"/>
    <mergeCell ref="C63:D63"/>
    <mergeCell ref="E63:F63"/>
    <mergeCell ref="G63:H63"/>
    <mergeCell ref="I63:J63"/>
    <mergeCell ref="T63:V63"/>
    <mergeCell ref="W63:Y63"/>
    <mergeCell ref="C62:D62"/>
    <mergeCell ref="E62:F62"/>
    <mergeCell ref="G62:H62"/>
    <mergeCell ref="I62:J62"/>
    <mergeCell ref="T62:V62"/>
    <mergeCell ref="W62:Y62"/>
    <mergeCell ref="C61:D61"/>
    <mergeCell ref="E61:F61"/>
    <mergeCell ref="G61:H61"/>
    <mergeCell ref="I61:J61"/>
    <mergeCell ref="T61:V61"/>
    <mergeCell ref="W61:Y61"/>
    <mergeCell ref="C60:D60"/>
    <mergeCell ref="E60:F60"/>
    <mergeCell ref="G60:H60"/>
    <mergeCell ref="I60:J60"/>
    <mergeCell ref="T60:V60"/>
    <mergeCell ref="W60:Y60"/>
    <mergeCell ref="C59:D59"/>
    <mergeCell ref="E59:F59"/>
    <mergeCell ref="G59:H59"/>
    <mergeCell ref="I59:J59"/>
    <mergeCell ref="T59:V59"/>
    <mergeCell ref="W59:Y59"/>
    <mergeCell ref="C58:D58"/>
    <mergeCell ref="E58:F58"/>
    <mergeCell ref="G58:H58"/>
    <mergeCell ref="I58:J58"/>
    <mergeCell ref="T58:V58"/>
    <mergeCell ref="W58:Y58"/>
    <mergeCell ref="C57:D57"/>
    <mergeCell ref="E57:F57"/>
    <mergeCell ref="G57:H57"/>
    <mergeCell ref="I57:J57"/>
    <mergeCell ref="T57:V57"/>
    <mergeCell ref="W57:Y57"/>
    <mergeCell ref="C56:D56"/>
    <mergeCell ref="E56:F56"/>
    <mergeCell ref="G56:H56"/>
    <mergeCell ref="I56:J56"/>
    <mergeCell ref="T56:V56"/>
    <mergeCell ref="W56:Y56"/>
    <mergeCell ref="C55:D55"/>
    <mergeCell ref="E55:F55"/>
    <mergeCell ref="G55:H55"/>
    <mergeCell ref="I55:J55"/>
    <mergeCell ref="T55:V55"/>
    <mergeCell ref="W55:Y55"/>
    <mergeCell ref="C54:D54"/>
    <mergeCell ref="E54:F54"/>
    <mergeCell ref="G54:H54"/>
    <mergeCell ref="I54:J54"/>
    <mergeCell ref="T54:V54"/>
    <mergeCell ref="W54:Y54"/>
    <mergeCell ref="C53:D53"/>
    <mergeCell ref="E53:F53"/>
    <mergeCell ref="G53:H53"/>
    <mergeCell ref="I53:J53"/>
    <mergeCell ref="T53:V53"/>
    <mergeCell ref="W53:Y53"/>
    <mergeCell ref="C52:D52"/>
    <mergeCell ref="E52:F52"/>
    <mergeCell ref="G52:H52"/>
    <mergeCell ref="I52:J52"/>
    <mergeCell ref="T52:V52"/>
    <mergeCell ref="W52:Y52"/>
    <mergeCell ref="C51:D51"/>
    <mergeCell ref="E51:F51"/>
    <mergeCell ref="G51:H51"/>
    <mergeCell ref="I51:J51"/>
    <mergeCell ref="T51:V51"/>
    <mergeCell ref="W51:Y51"/>
    <mergeCell ref="C50:D50"/>
    <mergeCell ref="E50:F50"/>
    <mergeCell ref="G50:H50"/>
    <mergeCell ref="I50:J50"/>
    <mergeCell ref="T50:V50"/>
    <mergeCell ref="W50:Y50"/>
    <mergeCell ref="C49:D49"/>
    <mergeCell ref="E49:F49"/>
    <mergeCell ref="G49:H49"/>
    <mergeCell ref="I49:J49"/>
    <mergeCell ref="T49:V49"/>
    <mergeCell ref="W49:Y49"/>
    <mergeCell ref="C48:D48"/>
    <mergeCell ref="E48:F48"/>
    <mergeCell ref="G48:H48"/>
    <mergeCell ref="I48:J48"/>
    <mergeCell ref="T48:V48"/>
    <mergeCell ref="W48:Y48"/>
    <mergeCell ref="C47:D47"/>
    <mergeCell ref="E47:F47"/>
    <mergeCell ref="G47:H47"/>
    <mergeCell ref="I47:J47"/>
    <mergeCell ref="T47:V47"/>
    <mergeCell ref="W47:Y47"/>
    <mergeCell ref="C46:D46"/>
    <mergeCell ref="E46:F46"/>
    <mergeCell ref="G46:H46"/>
    <mergeCell ref="I46:J46"/>
    <mergeCell ref="T46:V46"/>
    <mergeCell ref="W46:Y46"/>
    <mergeCell ref="C45:D45"/>
    <mergeCell ref="E45:F45"/>
    <mergeCell ref="G45:H45"/>
    <mergeCell ref="I45:J45"/>
    <mergeCell ref="T45:V45"/>
    <mergeCell ref="W45:Y45"/>
    <mergeCell ref="C44:D44"/>
    <mergeCell ref="E44:F44"/>
    <mergeCell ref="G44:H44"/>
    <mergeCell ref="I44:J44"/>
    <mergeCell ref="T44:V44"/>
    <mergeCell ref="W44:Y44"/>
    <mergeCell ref="C43:D43"/>
    <mergeCell ref="E43:F43"/>
    <mergeCell ref="G43:H43"/>
    <mergeCell ref="I43:J43"/>
    <mergeCell ref="T43:V43"/>
    <mergeCell ref="W43:Y43"/>
    <mergeCell ref="C42:D42"/>
    <mergeCell ref="E42:F42"/>
    <mergeCell ref="G42:H42"/>
    <mergeCell ref="I42:J42"/>
    <mergeCell ref="T42:V42"/>
    <mergeCell ref="W42:Y42"/>
    <mergeCell ref="C41:D41"/>
    <mergeCell ref="E41:F41"/>
    <mergeCell ref="G41:H41"/>
    <mergeCell ref="I41:J41"/>
    <mergeCell ref="T41:V41"/>
    <mergeCell ref="W41:Y41"/>
    <mergeCell ref="C40:D40"/>
    <mergeCell ref="E40:F40"/>
    <mergeCell ref="G40:H40"/>
    <mergeCell ref="I40:J40"/>
    <mergeCell ref="T40:V40"/>
    <mergeCell ref="W40:Y40"/>
    <mergeCell ref="C39:D39"/>
    <mergeCell ref="E39:F39"/>
    <mergeCell ref="G39:H39"/>
    <mergeCell ref="I39:J39"/>
    <mergeCell ref="T39:V39"/>
    <mergeCell ref="W39:Y39"/>
    <mergeCell ref="C38:D38"/>
    <mergeCell ref="E38:F38"/>
    <mergeCell ref="G38:H38"/>
    <mergeCell ref="I38:J38"/>
    <mergeCell ref="T38:V38"/>
    <mergeCell ref="W38:Y38"/>
    <mergeCell ref="C37:D37"/>
    <mergeCell ref="E37:F37"/>
    <mergeCell ref="G37:H37"/>
    <mergeCell ref="I37:J37"/>
    <mergeCell ref="T37:V37"/>
    <mergeCell ref="W37:Y37"/>
    <mergeCell ref="C36:D36"/>
    <mergeCell ref="E36:F36"/>
    <mergeCell ref="G36:H36"/>
    <mergeCell ref="I36:J36"/>
    <mergeCell ref="T36:V36"/>
    <mergeCell ref="W36:Y36"/>
    <mergeCell ref="C35:D35"/>
    <mergeCell ref="E35:F35"/>
    <mergeCell ref="G35:H35"/>
    <mergeCell ref="I35:J35"/>
    <mergeCell ref="T35:V35"/>
    <mergeCell ref="W35:Y35"/>
    <mergeCell ref="C34:D34"/>
    <mergeCell ref="E34:F34"/>
    <mergeCell ref="G34:H34"/>
    <mergeCell ref="I34:J34"/>
    <mergeCell ref="T34:V34"/>
    <mergeCell ref="W34:Y34"/>
    <mergeCell ref="C33:D33"/>
    <mergeCell ref="E33:F33"/>
    <mergeCell ref="G33:H33"/>
    <mergeCell ref="I33:J33"/>
    <mergeCell ref="T33:V33"/>
    <mergeCell ref="W33:Y33"/>
    <mergeCell ref="C32:D32"/>
    <mergeCell ref="E32:F32"/>
    <mergeCell ref="G32:H32"/>
    <mergeCell ref="I32:J32"/>
    <mergeCell ref="T32:V32"/>
    <mergeCell ref="W32:Y32"/>
    <mergeCell ref="C31:D31"/>
    <mergeCell ref="E31:F31"/>
    <mergeCell ref="G31:H31"/>
    <mergeCell ref="I31:J31"/>
    <mergeCell ref="T31:V31"/>
    <mergeCell ref="W31:Y31"/>
    <mergeCell ref="C30:D30"/>
    <mergeCell ref="E30:F30"/>
    <mergeCell ref="G30:H30"/>
    <mergeCell ref="I30:J30"/>
    <mergeCell ref="T30:V30"/>
    <mergeCell ref="W30:Y30"/>
    <mergeCell ref="C29:D29"/>
    <mergeCell ref="E29:F29"/>
    <mergeCell ref="G29:H29"/>
    <mergeCell ref="I29:J29"/>
    <mergeCell ref="T29:V29"/>
    <mergeCell ref="W29:Y29"/>
    <mergeCell ref="C26:D26"/>
    <mergeCell ref="E26:F26"/>
    <mergeCell ref="G26:H26"/>
    <mergeCell ref="I26:J26"/>
    <mergeCell ref="T26:V26"/>
    <mergeCell ref="W26:Y26"/>
    <mergeCell ref="T23:V24"/>
    <mergeCell ref="W23:Y24"/>
    <mergeCell ref="C28:D28"/>
    <mergeCell ref="E28:F28"/>
    <mergeCell ref="G28:H28"/>
    <mergeCell ref="I28:J28"/>
    <mergeCell ref="T28:V28"/>
    <mergeCell ref="W28:Y28"/>
    <mergeCell ref="C27:D27"/>
    <mergeCell ref="E27:F27"/>
    <mergeCell ref="G27:H27"/>
    <mergeCell ref="I27:J27"/>
    <mergeCell ref="T27:V27"/>
    <mergeCell ref="W27:Y27"/>
    <mergeCell ref="AB23:AB24"/>
    <mergeCell ref="G24:H24"/>
    <mergeCell ref="I24:J24"/>
    <mergeCell ref="C25:D25"/>
    <mergeCell ref="E25:F25"/>
    <mergeCell ref="G25:H25"/>
    <mergeCell ref="I25:J25"/>
    <mergeCell ref="T25:V25"/>
    <mergeCell ref="N23:N24"/>
    <mergeCell ref="O23:O24"/>
    <mergeCell ref="P23:P24"/>
    <mergeCell ref="Q23:Q24"/>
    <mergeCell ref="R23:R24"/>
    <mergeCell ref="S23:S24"/>
    <mergeCell ref="W25:Y25"/>
    <mergeCell ref="B7:C8"/>
    <mergeCell ref="F7:I7"/>
    <mergeCell ref="K7:L7"/>
    <mergeCell ref="F8:I8"/>
    <mergeCell ref="K8:L8"/>
    <mergeCell ref="B20:C21"/>
    <mergeCell ref="D20:L21"/>
    <mergeCell ref="B23:B24"/>
    <mergeCell ref="C23:D24"/>
    <mergeCell ref="E23:F24"/>
    <mergeCell ref="G23:M23"/>
    <mergeCell ref="B9:C10"/>
    <mergeCell ref="D9:L10"/>
    <mergeCell ref="B11:C14"/>
    <mergeCell ref="D11:L14"/>
    <mergeCell ref="B15:B19"/>
    <mergeCell ref="D15:L15"/>
    <mergeCell ref="D16:L16"/>
    <mergeCell ref="D17:L17"/>
    <mergeCell ref="D18:L18"/>
    <mergeCell ref="D19:L19"/>
    <mergeCell ref="B3:C3"/>
    <mergeCell ref="D3:L3"/>
    <mergeCell ref="AB3:AB4"/>
    <mergeCell ref="AC3:AC4"/>
    <mergeCell ref="B4:C4"/>
    <mergeCell ref="D4:L4"/>
    <mergeCell ref="B5:C5"/>
    <mergeCell ref="D5:L5"/>
    <mergeCell ref="B6:C6"/>
    <mergeCell ref="D6:L6"/>
  </mergeCells>
  <phoneticPr fontId="3"/>
  <dataValidations count="4">
    <dataValidation type="list" allowBlank="1" showInputMessage="1" showErrorMessage="1" sqref="S25:S68 E25:F68" xr:uid="{AC483622-4EFE-46EE-9AA0-D36E781A3C78}">
      <formula1>"○,×"</formula1>
    </dataValidation>
    <dataValidation type="list" allowBlank="1" showInputMessage="1" showErrorMessage="1" sqref="C2" xr:uid="{334ED128-DB76-411B-947C-5847DD464F8B}">
      <formula1>$AH$28:$AH$29</formula1>
    </dataValidation>
    <dataValidation type="list" allowBlank="1" showInputMessage="1" showErrorMessage="1" sqref="D3:L3" xr:uid="{834B29D3-AC14-4D70-B031-CE365471BEC0}">
      <formula1>$AH$14:$AH$25</formula1>
    </dataValidation>
    <dataValidation type="list" allowBlank="1" showInputMessage="1" showErrorMessage="1" sqref="D6:L6" xr:uid="{F066120B-3AEE-49AD-BFEA-F190AD9B64EF}">
      <formula1>$AH$6:$AH$11</formula1>
    </dataValidation>
  </dataValidations>
  <hyperlinks>
    <hyperlink ref="D5" r:id="rId1" xr:uid="{32CC55B2-B547-4315-9FB5-BE7DBE8BC49F}"/>
  </hyperlinks>
  <printOptions horizontalCentered="1"/>
  <pageMargins left="0.23622047244094491" right="0.23622047244094491" top="0.19685039370078741" bottom="0.19685039370078741" header="0.51181102362204722" footer="0.31496062992125984"/>
  <pageSetup paperSize="9" scale="55" orientation="portrait" cellComments="asDisplayed" verticalDpi="300"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34C57-B45B-45A2-A23B-EBBA4AFB4EA2}">
  <sheetPr>
    <tabColor rgb="FFFFFF00"/>
    <pageSetUpPr fitToPage="1"/>
  </sheetPr>
  <dimension ref="B1:AH96"/>
  <sheetViews>
    <sheetView showGridLines="0" view="pageBreakPreview" zoomScale="80" zoomScaleNormal="75" zoomScaleSheetLayoutView="80" workbookViewId="0"/>
  </sheetViews>
  <sheetFormatPr defaultColWidth="9" defaultRowHeight="15" x14ac:dyDescent="0.45"/>
  <cols>
    <col min="1" max="1" width="2.59765625" style="2" customWidth="1"/>
    <col min="2" max="2" width="8" style="2" customWidth="1"/>
    <col min="3" max="3" width="9.9296875" style="2" customWidth="1"/>
    <col min="4" max="4" width="8" style="2" customWidth="1"/>
    <col min="5" max="8" width="4.33203125" style="2" customWidth="1"/>
    <col min="9" max="9" width="4.265625" style="2" customWidth="1"/>
    <col min="10" max="10" width="4.33203125" style="2" customWidth="1"/>
    <col min="11" max="12" width="8.06640625" style="2" customWidth="1"/>
    <col min="13" max="15" width="8" style="2" customWidth="1"/>
    <col min="16" max="16" width="8" style="3" customWidth="1"/>
    <col min="17" max="18" width="8" style="2" customWidth="1"/>
    <col min="19" max="19" width="8" style="4" customWidth="1"/>
    <col min="20" max="24" width="6.59765625" style="2" customWidth="1"/>
    <col min="25" max="25" width="6.59765625" style="52" customWidth="1"/>
    <col min="26" max="26" width="2" style="2" customWidth="1"/>
    <col min="27" max="27" width="3.46484375" style="2" customWidth="1"/>
    <col min="28" max="28" width="12.46484375" style="2" customWidth="1"/>
    <col min="29" max="29" width="18.59765625" style="2" customWidth="1"/>
    <col min="30" max="16384" width="9" style="2"/>
  </cols>
  <sheetData>
    <row r="1" spans="2:34" ht="9.75" customHeight="1" x14ac:dyDescent="0.45"/>
    <row r="2" spans="2:34" ht="15" customHeight="1" thickBot="1" x14ac:dyDescent="0.5">
      <c r="B2" s="5">
        <v>2023</v>
      </c>
      <c r="C2" s="5" t="s">
        <v>797</v>
      </c>
      <c r="W2" s="6"/>
    </row>
    <row r="3" spans="2:34" ht="15" customHeight="1" x14ac:dyDescent="0.45">
      <c r="B3" s="542" t="s">
        <v>691</v>
      </c>
      <c r="C3" s="543"/>
      <c r="D3" s="544" t="s">
        <v>183</v>
      </c>
      <c r="E3" s="544"/>
      <c r="F3" s="544"/>
      <c r="G3" s="544"/>
      <c r="H3" s="544"/>
      <c r="I3" s="544"/>
      <c r="J3" s="545"/>
      <c r="K3" s="545"/>
      <c r="L3" s="546"/>
      <c r="AB3" s="547" t="s">
        <v>119</v>
      </c>
      <c r="AC3" s="549">
        <v>45142</v>
      </c>
    </row>
    <row r="4" spans="2:34" ht="15" customHeight="1" thickBot="1" x14ac:dyDescent="0.5">
      <c r="B4" s="551" t="s">
        <v>120</v>
      </c>
      <c r="C4" s="552"/>
      <c r="D4" s="553" t="s">
        <v>226</v>
      </c>
      <c r="E4" s="553"/>
      <c r="F4" s="553"/>
      <c r="G4" s="553"/>
      <c r="H4" s="553"/>
      <c r="I4" s="553"/>
      <c r="J4" s="554"/>
      <c r="K4" s="554"/>
      <c r="L4" s="555"/>
      <c r="AB4" s="548"/>
      <c r="AC4" s="550"/>
    </row>
    <row r="5" spans="2:34" ht="15" customHeight="1" x14ac:dyDescent="0.45">
      <c r="B5" s="551" t="s">
        <v>121</v>
      </c>
      <c r="C5" s="552"/>
      <c r="D5" s="556" t="s">
        <v>222</v>
      </c>
      <c r="E5" s="556"/>
      <c r="F5" s="556"/>
      <c r="G5" s="556"/>
      <c r="H5" s="556"/>
      <c r="I5" s="556"/>
      <c r="J5" s="557"/>
      <c r="K5" s="557"/>
      <c r="L5" s="558"/>
      <c r="AB5" s="7" t="s">
        <v>122</v>
      </c>
      <c r="AC5" s="7"/>
      <c r="AH5" s="237" t="s">
        <v>695</v>
      </c>
    </row>
    <row r="6" spans="2:34" ht="15" customHeight="1" x14ac:dyDescent="0.45">
      <c r="B6" s="551" t="s">
        <v>420</v>
      </c>
      <c r="C6" s="552"/>
      <c r="D6" s="553" t="s">
        <v>698</v>
      </c>
      <c r="E6" s="553"/>
      <c r="F6" s="553"/>
      <c r="G6" s="553"/>
      <c r="H6" s="553"/>
      <c r="I6" s="553"/>
      <c r="J6" s="554"/>
      <c r="K6" s="554"/>
      <c r="L6" s="555"/>
      <c r="AB6" s="7" t="s">
        <v>697</v>
      </c>
      <c r="AC6" s="7"/>
      <c r="AH6" s="2" t="s">
        <v>698</v>
      </c>
    </row>
    <row r="7" spans="2:34" ht="15" customHeight="1" x14ac:dyDescent="0.45">
      <c r="B7" s="559" t="s">
        <v>421</v>
      </c>
      <c r="C7" s="560"/>
      <c r="D7" s="250" t="s">
        <v>422</v>
      </c>
      <c r="E7" s="235" t="s">
        <v>699</v>
      </c>
      <c r="F7" s="646" t="s">
        <v>706</v>
      </c>
      <c r="G7" s="646"/>
      <c r="H7" s="646"/>
      <c r="I7" s="647"/>
      <c r="J7" s="235" t="s">
        <v>701</v>
      </c>
      <c r="K7" s="563" t="s">
        <v>798</v>
      </c>
      <c r="L7" s="565"/>
      <c r="S7" s="2"/>
      <c r="AB7" s="7" t="s">
        <v>703</v>
      </c>
      <c r="AH7" s="2" t="s">
        <v>704</v>
      </c>
    </row>
    <row r="8" spans="2:34" ht="15" customHeight="1" x14ac:dyDescent="0.45">
      <c r="B8" s="561"/>
      <c r="C8" s="562"/>
      <c r="D8" s="250" t="s">
        <v>423</v>
      </c>
      <c r="E8" s="235" t="s">
        <v>699</v>
      </c>
      <c r="F8" s="563" t="s">
        <v>799</v>
      </c>
      <c r="G8" s="563"/>
      <c r="H8" s="563"/>
      <c r="I8" s="564"/>
      <c r="J8" s="235" t="s">
        <v>701</v>
      </c>
      <c r="K8" s="563" t="s">
        <v>800</v>
      </c>
      <c r="L8" s="565"/>
      <c r="AH8" s="2" t="s">
        <v>707</v>
      </c>
    </row>
    <row r="9" spans="2:34" ht="15" customHeight="1" x14ac:dyDescent="0.45">
      <c r="B9" s="559" t="s">
        <v>708</v>
      </c>
      <c r="C9" s="560"/>
      <c r="D9" s="569" t="s">
        <v>801</v>
      </c>
      <c r="E9" s="569"/>
      <c r="F9" s="569"/>
      <c r="G9" s="569"/>
      <c r="H9" s="569"/>
      <c r="I9" s="569"/>
      <c r="J9" s="570"/>
      <c r="K9" s="570"/>
      <c r="L9" s="571"/>
      <c r="T9" s="12"/>
      <c r="U9" s="12"/>
      <c r="AB9" s="237" t="s">
        <v>709</v>
      </c>
      <c r="AC9" s="8"/>
      <c r="AH9" s="2" t="s">
        <v>710</v>
      </c>
    </row>
    <row r="10" spans="2:34" ht="15" customHeight="1" x14ac:dyDescent="0.45">
      <c r="B10" s="587"/>
      <c r="C10" s="588"/>
      <c r="D10" s="569"/>
      <c r="E10" s="569"/>
      <c r="F10" s="569"/>
      <c r="G10" s="569"/>
      <c r="H10" s="569"/>
      <c r="I10" s="569"/>
      <c r="J10" s="570"/>
      <c r="K10" s="570"/>
      <c r="L10" s="571"/>
      <c r="T10" s="12"/>
      <c r="U10" s="12"/>
      <c r="AB10" s="238" t="s">
        <v>711</v>
      </c>
      <c r="AC10" s="11"/>
      <c r="AH10" s="2" t="s">
        <v>712</v>
      </c>
    </row>
    <row r="11" spans="2:34" ht="15" customHeight="1" x14ac:dyDescent="0.45">
      <c r="B11" s="559" t="s">
        <v>204</v>
      </c>
      <c r="C11" s="560"/>
      <c r="D11" s="589" t="s">
        <v>802</v>
      </c>
      <c r="E11" s="590"/>
      <c r="F11" s="590"/>
      <c r="G11" s="590"/>
      <c r="H11" s="590"/>
      <c r="I11" s="590"/>
      <c r="J11" s="590"/>
      <c r="K11" s="590"/>
      <c r="L11" s="591"/>
      <c r="AB11" s="239" t="s">
        <v>713</v>
      </c>
      <c r="AC11" s="240" t="s">
        <v>364</v>
      </c>
      <c r="AH11" s="2" t="s">
        <v>205</v>
      </c>
    </row>
    <row r="12" spans="2:34" ht="15" customHeight="1" x14ac:dyDescent="0.45">
      <c r="B12" s="587"/>
      <c r="C12" s="588"/>
      <c r="D12" s="592"/>
      <c r="E12" s="593"/>
      <c r="F12" s="593"/>
      <c r="G12" s="593"/>
      <c r="H12" s="593"/>
      <c r="I12" s="593"/>
      <c r="J12" s="593"/>
      <c r="K12" s="593"/>
      <c r="L12" s="594"/>
      <c r="AB12" s="239" t="s">
        <v>714</v>
      </c>
      <c r="AC12" s="240" t="s">
        <v>715</v>
      </c>
    </row>
    <row r="13" spans="2:34" ht="15" customHeight="1" x14ac:dyDescent="0.45">
      <c r="B13" s="587"/>
      <c r="C13" s="588"/>
      <c r="D13" s="592"/>
      <c r="E13" s="593"/>
      <c r="F13" s="593"/>
      <c r="G13" s="593"/>
      <c r="H13" s="593"/>
      <c r="I13" s="593"/>
      <c r="J13" s="593"/>
      <c r="K13" s="593"/>
      <c r="L13" s="594"/>
      <c r="P13" s="2"/>
      <c r="AB13" s="239" t="s">
        <v>716</v>
      </c>
      <c r="AC13" s="240" t="s">
        <v>717</v>
      </c>
      <c r="AH13" s="237" t="s">
        <v>695</v>
      </c>
    </row>
    <row r="14" spans="2:34" ht="15" customHeight="1" x14ac:dyDescent="0.45">
      <c r="B14" s="587"/>
      <c r="C14" s="588"/>
      <c r="D14" s="595"/>
      <c r="E14" s="596"/>
      <c r="F14" s="596"/>
      <c r="G14" s="596"/>
      <c r="H14" s="596"/>
      <c r="I14" s="596"/>
      <c r="J14" s="596"/>
      <c r="K14" s="596"/>
      <c r="L14" s="597"/>
      <c r="T14" s="14"/>
      <c r="U14" s="14"/>
      <c r="V14" s="14"/>
      <c r="AH14" s="2" t="s">
        <v>718</v>
      </c>
    </row>
    <row r="15" spans="2:34" ht="15" customHeight="1" x14ac:dyDescent="0.5">
      <c r="B15" s="598" t="s">
        <v>424</v>
      </c>
      <c r="C15" s="15" t="str">
        <f>$B$2-5&amp;"年度"</f>
        <v>2018年度</v>
      </c>
      <c r="D15" s="601" t="s">
        <v>803</v>
      </c>
      <c r="E15" s="601"/>
      <c r="F15" s="601"/>
      <c r="G15" s="601"/>
      <c r="H15" s="601"/>
      <c r="I15" s="601"/>
      <c r="J15" s="602"/>
      <c r="K15" s="602"/>
      <c r="L15" s="603"/>
      <c r="T15" s="14"/>
      <c r="U15" s="14"/>
      <c r="V15" s="14"/>
      <c r="W15" s="55"/>
      <c r="X15" s="55"/>
      <c r="AB15" s="8" t="s">
        <v>719</v>
      </c>
      <c r="AH15" s="2" t="s">
        <v>720</v>
      </c>
    </row>
    <row r="16" spans="2:34" ht="15" customHeight="1" x14ac:dyDescent="0.5">
      <c r="B16" s="599"/>
      <c r="C16" s="16" t="str">
        <f>$B$2-4&amp;"年度"</f>
        <v>2019年度</v>
      </c>
      <c r="D16" s="604" t="s">
        <v>804</v>
      </c>
      <c r="E16" s="604"/>
      <c r="F16" s="604"/>
      <c r="G16" s="604"/>
      <c r="H16" s="604"/>
      <c r="I16" s="604"/>
      <c r="J16" s="605"/>
      <c r="K16" s="605"/>
      <c r="L16" s="606"/>
      <c r="W16" s="55"/>
      <c r="X16" s="55"/>
      <c r="AB16" s="10" t="s">
        <v>721</v>
      </c>
      <c r="AH16" s="2" t="s">
        <v>374</v>
      </c>
    </row>
    <row r="17" spans="2:34" ht="15" customHeight="1" x14ac:dyDescent="0.45">
      <c r="B17" s="599"/>
      <c r="C17" s="16" t="str">
        <f>$B$2-3&amp;"年度"</f>
        <v>2020年度</v>
      </c>
      <c r="D17" s="604" t="s">
        <v>805</v>
      </c>
      <c r="E17" s="604"/>
      <c r="F17" s="604"/>
      <c r="G17" s="604"/>
      <c r="H17" s="604"/>
      <c r="I17" s="604"/>
      <c r="J17" s="605"/>
      <c r="K17" s="605"/>
      <c r="L17" s="606"/>
      <c r="AH17" s="2" t="s">
        <v>722</v>
      </c>
    </row>
    <row r="18" spans="2:34" ht="15" customHeight="1" x14ac:dyDescent="0.45">
      <c r="B18" s="599"/>
      <c r="C18" s="16" t="str">
        <f>$B$2-2&amp;"年度"</f>
        <v>2021年度</v>
      </c>
      <c r="D18" s="604" t="s">
        <v>806</v>
      </c>
      <c r="E18" s="604"/>
      <c r="F18" s="604"/>
      <c r="G18" s="604"/>
      <c r="H18" s="604"/>
      <c r="I18" s="604"/>
      <c r="J18" s="605"/>
      <c r="K18" s="605"/>
      <c r="L18" s="606"/>
      <c r="AH18" s="2" t="s">
        <v>372</v>
      </c>
    </row>
    <row r="19" spans="2:34" ht="15" customHeight="1" x14ac:dyDescent="0.45">
      <c r="B19" s="600"/>
      <c r="C19" s="16" t="str">
        <f>$B$2-1&amp;"年度"</f>
        <v>2022年度</v>
      </c>
      <c r="D19" s="604" t="s">
        <v>807</v>
      </c>
      <c r="E19" s="604"/>
      <c r="F19" s="604"/>
      <c r="G19" s="604"/>
      <c r="H19" s="604"/>
      <c r="I19" s="604"/>
      <c r="J19" s="605"/>
      <c r="K19" s="605"/>
      <c r="L19" s="606"/>
      <c r="AH19" s="2" t="s">
        <v>375</v>
      </c>
    </row>
    <row r="20" spans="2:34" ht="15" customHeight="1" x14ac:dyDescent="0.45">
      <c r="B20" s="559" t="s">
        <v>425</v>
      </c>
      <c r="C20" s="566"/>
      <c r="D20" s="569" t="s">
        <v>808</v>
      </c>
      <c r="E20" s="569"/>
      <c r="F20" s="569"/>
      <c r="G20" s="569"/>
      <c r="H20" s="569"/>
      <c r="I20" s="569"/>
      <c r="J20" s="570"/>
      <c r="K20" s="570"/>
      <c r="L20" s="571"/>
      <c r="AH20" s="2" t="s">
        <v>723</v>
      </c>
    </row>
    <row r="21" spans="2:34" ht="15" customHeight="1" thickBot="1" x14ac:dyDescent="0.5">
      <c r="B21" s="567"/>
      <c r="C21" s="568"/>
      <c r="D21" s="572"/>
      <c r="E21" s="572"/>
      <c r="F21" s="572"/>
      <c r="G21" s="572"/>
      <c r="H21" s="572"/>
      <c r="I21" s="572"/>
      <c r="J21" s="573"/>
      <c r="K21" s="573"/>
      <c r="L21" s="574"/>
      <c r="AH21" s="2" t="s">
        <v>373</v>
      </c>
    </row>
    <row r="22" spans="2:34" ht="15" customHeight="1" thickBot="1" x14ac:dyDescent="0.5">
      <c r="P22" s="2"/>
      <c r="W22" s="6"/>
      <c r="AH22" s="2" t="s">
        <v>724</v>
      </c>
    </row>
    <row r="23" spans="2:34" ht="15" customHeight="1" x14ac:dyDescent="0.45">
      <c r="B23" s="575" t="s">
        <v>426</v>
      </c>
      <c r="C23" s="575" t="s">
        <v>427</v>
      </c>
      <c r="D23" s="576"/>
      <c r="E23" s="579" t="s">
        <v>428</v>
      </c>
      <c r="F23" s="580"/>
      <c r="G23" s="583" t="s">
        <v>429</v>
      </c>
      <c r="H23" s="584"/>
      <c r="I23" s="585"/>
      <c r="J23" s="585"/>
      <c r="K23" s="585"/>
      <c r="L23" s="585"/>
      <c r="M23" s="586"/>
      <c r="N23" s="610" t="s">
        <v>430</v>
      </c>
      <c r="O23" s="575" t="s">
        <v>431</v>
      </c>
      <c r="P23" s="575" t="s">
        <v>432</v>
      </c>
      <c r="Q23" s="575" t="s">
        <v>433</v>
      </c>
      <c r="R23" s="575" t="s">
        <v>434</v>
      </c>
      <c r="S23" s="576" t="s">
        <v>435</v>
      </c>
      <c r="T23" s="575" t="s">
        <v>436</v>
      </c>
      <c r="U23" s="575"/>
      <c r="V23" s="575"/>
      <c r="W23" s="575" t="s">
        <v>437</v>
      </c>
      <c r="X23" s="575"/>
      <c r="Y23" s="575"/>
      <c r="AB23" s="607" t="s">
        <v>438</v>
      </c>
      <c r="AH23" s="2" t="s">
        <v>725</v>
      </c>
    </row>
    <row r="24" spans="2:34" ht="15" customHeight="1" x14ac:dyDescent="0.45">
      <c r="B24" s="575"/>
      <c r="C24" s="577"/>
      <c r="D24" s="578"/>
      <c r="E24" s="581"/>
      <c r="F24" s="582"/>
      <c r="G24" s="609" t="s">
        <v>439</v>
      </c>
      <c r="H24" s="610"/>
      <c r="I24" s="576" t="s">
        <v>440</v>
      </c>
      <c r="J24" s="610"/>
      <c r="K24" s="251" t="s">
        <v>211</v>
      </c>
      <c r="L24" s="251" t="s">
        <v>441</v>
      </c>
      <c r="M24" s="17" t="s">
        <v>442</v>
      </c>
      <c r="N24" s="610"/>
      <c r="O24" s="575"/>
      <c r="P24" s="575"/>
      <c r="Q24" s="575"/>
      <c r="R24" s="575"/>
      <c r="S24" s="576"/>
      <c r="T24" s="575"/>
      <c r="U24" s="575"/>
      <c r="V24" s="575"/>
      <c r="W24" s="575"/>
      <c r="X24" s="575"/>
      <c r="Y24" s="575"/>
      <c r="AB24" s="608"/>
      <c r="AH24" s="2" t="s">
        <v>726</v>
      </c>
    </row>
    <row r="25" spans="2:34" s="249" customFormat="1" ht="28.05" customHeight="1" x14ac:dyDescent="0.25">
      <c r="B25" s="241" t="s">
        <v>727</v>
      </c>
      <c r="C25" s="648" t="s">
        <v>257</v>
      </c>
      <c r="D25" s="649"/>
      <c r="E25" s="613" t="s">
        <v>124</v>
      </c>
      <c r="F25" s="614"/>
      <c r="G25" s="615"/>
      <c r="H25" s="616"/>
      <c r="I25" s="617"/>
      <c r="J25" s="618"/>
      <c r="K25" s="233"/>
      <c r="L25" s="233"/>
      <c r="M25" s="234"/>
      <c r="N25" s="232">
        <f t="shared" ref="N25:N68" si="0">IF(AB25,DATEDIF(DATE(LEFT(AB25,4),MID(AB25,5,2),1),$AC$3,"y"),"")</f>
        <v>28</v>
      </c>
      <c r="O25" s="233">
        <v>175</v>
      </c>
      <c r="P25" s="252">
        <v>75</v>
      </c>
      <c r="Q25" s="233">
        <v>22</v>
      </c>
      <c r="R25" s="233" t="s">
        <v>125</v>
      </c>
      <c r="S25" s="36" t="s">
        <v>124</v>
      </c>
      <c r="T25" s="619" t="s">
        <v>224</v>
      </c>
      <c r="U25" s="620"/>
      <c r="V25" s="621"/>
      <c r="W25" s="578" t="s">
        <v>228</v>
      </c>
      <c r="X25" s="650"/>
      <c r="Y25" s="651"/>
      <c r="AB25" s="229">
        <v>199508</v>
      </c>
      <c r="AH25" s="249" t="s">
        <v>692</v>
      </c>
    </row>
    <row r="26" spans="2:34" s="249" customFormat="1" ht="28.05" customHeight="1" x14ac:dyDescent="0.25">
      <c r="B26" s="242" t="s">
        <v>730</v>
      </c>
      <c r="C26" s="652" t="s">
        <v>256</v>
      </c>
      <c r="D26" s="653"/>
      <c r="E26" s="624" t="s">
        <v>124</v>
      </c>
      <c r="F26" s="625"/>
      <c r="G26" s="626"/>
      <c r="H26" s="627"/>
      <c r="I26" s="628"/>
      <c r="J26" s="629"/>
      <c r="K26" s="225"/>
      <c r="L26" s="225"/>
      <c r="M26" s="231"/>
      <c r="N26" s="230">
        <f t="shared" si="0"/>
        <v>28</v>
      </c>
      <c r="O26" s="225">
        <v>168</v>
      </c>
      <c r="P26" s="227">
        <v>70</v>
      </c>
      <c r="Q26" s="225">
        <v>23</v>
      </c>
      <c r="R26" s="225" t="s">
        <v>125</v>
      </c>
      <c r="S26" s="18" t="s">
        <v>124</v>
      </c>
      <c r="T26" s="630" t="s">
        <v>809</v>
      </c>
      <c r="U26" s="631"/>
      <c r="V26" s="632"/>
      <c r="W26" s="630" t="s">
        <v>228</v>
      </c>
      <c r="X26" s="631"/>
      <c r="Y26" s="632"/>
      <c r="AB26" s="229">
        <v>199507</v>
      </c>
    </row>
    <row r="27" spans="2:34" s="249" customFormat="1" ht="28.05" customHeight="1" x14ac:dyDescent="0.25">
      <c r="B27" s="243" t="s">
        <v>733</v>
      </c>
      <c r="C27" s="622" t="s">
        <v>810</v>
      </c>
      <c r="D27" s="654"/>
      <c r="E27" s="624" t="s">
        <v>124</v>
      </c>
      <c r="F27" s="625"/>
      <c r="G27" s="626"/>
      <c r="H27" s="627"/>
      <c r="I27" s="624"/>
      <c r="J27" s="627"/>
      <c r="K27" s="18"/>
      <c r="L27" s="18"/>
      <c r="M27" s="19"/>
      <c r="N27" s="20">
        <f>IF(AB27,DATEDIF(DATE(LEFT(AB27,4),MID(AB27,5,2),1),$AC$3,"y"),"")</f>
        <v>23</v>
      </c>
      <c r="O27" s="18">
        <v>174</v>
      </c>
      <c r="P27" s="254">
        <v>66</v>
      </c>
      <c r="Q27" s="18">
        <v>19</v>
      </c>
      <c r="R27" s="18" t="s">
        <v>128</v>
      </c>
      <c r="S27" s="18" t="s">
        <v>124</v>
      </c>
      <c r="T27" s="630" t="s">
        <v>811</v>
      </c>
      <c r="U27" s="631"/>
      <c r="V27" s="632"/>
      <c r="W27" s="630" t="s">
        <v>228</v>
      </c>
      <c r="X27" s="631"/>
      <c r="Y27" s="632"/>
      <c r="AB27" s="229">
        <v>199911</v>
      </c>
      <c r="AH27" s="237" t="s">
        <v>695</v>
      </c>
    </row>
    <row r="28" spans="2:34" s="249" customFormat="1" ht="28.05" customHeight="1" x14ac:dyDescent="0.25">
      <c r="B28" s="243" t="s">
        <v>737</v>
      </c>
      <c r="C28" s="622" t="s">
        <v>461</v>
      </c>
      <c r="D28" s="654"/>
      <c r="E28" s="624" t="s">
        <v>124</v>
      </c>
      <c r="F28" s="625"/>
      <c r="G28" s="626"/>
      <c r="H28" s="627"/>
      <c r="I28" s="624"/>
      <c r="J28" s="627"/>
      <c r="K28" s="18"/>
      <c r="L28" s="18"/>
      <c r="M28" s="19"/>
      <c r="N28" s="20">
        <f t="shared" si="0"/>
        <v>25</v>
      </c>
      <c r="O28" s="18">
        <v>177</v>
      </c>
      <c r="P28" s="254">
        <v>63</v>
      </c>
      <c r="Q28" s="18">
        <v>21</v>
      </c>
      <c r="R28" s="18" t="s">
        <v>123</v>
      </c>
      <c r="S28" s="18" t="s">
        <v>124</v>
      </c>
      <c r="T28" s="630" t="s">
        <v>253</v>
      </c>
      <c r="U28" s="631"/>
      <c r="V28" s="632"/>
      <c r="W28" s="630" t="s">
        <v>228</v>
      </c>
      <c r="X28" s="631"/>
      <c r="Y28" s="632"/>
      <c r="AB28" s="229">
        <v>199807</v>
      </c>
      <c r="AH28" s="101" t="s">
        <v>740</v>
      </c>
    </row>
    <row r="29" spans="2:34" s="249" customFormat="1" ht="28.05" customHeight="1" x14ac:dyDescent="0.25">
      <c r="B29" s="243" t="s">
        <v>741</v>
      </c>
      <c r="C29" s="622" t="s">
        <v>812</v>
      </c>
      <c r="D29" s="654"/>
      <c r="E29" s="624" t="s">
        <v>124</v>
      </c>
      <c r="F29" s="625"/>
      <c r="G29" s="626"/>
      <c r="H29" s="627"/>
      <c r="I29" s="624"/>
      <c r="J29" s="627"/>
      <c r="K29" s="18"/>
      <c r="L29" s="18"/>
      <c r="M29" s="19"/>
      <c r="N29" s="20">
        <f>IF(AB29,DATEDIF(DATE(LEFT(AB29,4),MID(AB29,5,2),1),$AC$3,"y"),"")</f>
        <v>24</v>
      </c>
      <c r="O29" s="18">
        <v>182</v>
      </c>
      <c r="P29" s="254">
        <v>71</v>
      </c>
      <c r="Q29" s="18">
        <v>20</v>
      </c>
      <c r="R29" s="18" t="s">
        <v>128</v>
      </c>
      <c r="S29" s="18" t="s">
        <v>124</v>
      </c>
      <c r="T29" s="630" t="s">
        <v>320</v>
      </c>
      <c r="U29" s="631"/>
      <c r="V29" s="632"/>
      <c r="W29" s="630" t="s">
        <v>228</v>
      </c>
      <c r="X29" s="631"/>
      <c r="Y29" s="632"/>
      <c r="AB29" s="228">
        <v>199904</v>
      </c>
      <c r="AH29" s="101" t="s">
        <v>690</v>
      </c>
    </row>
    <row r="30" spans="2:34" s="249" customFormat="1" ht="24" customHeight="1" x14ac:dyDescent="0.25">
      <c r="B30" s="18">
        <v>6</v>
      </c>
      <c r="C30" s="622" t="s">
        <v>813</v>
      </c>
      <c r="D30" s="623"/>
      <c r="E30" s="624" t="s">
        <v>124</v>
      </c>
      <c r="F30" s="625"/>
      <c r="G30" s="626"/>
      <c r="H30" s="627"/>
      <c r="I30" s="624"/>
      <c r="J30" s="627"/>
      <c r="K30" s="18"/>
      <c r="L30" s="18"/>
      <c r="M30" s="19"/>
      <c r="N30" s="253">
        <f t="shared" si="0"/>
        <v>26</v>
      </c>
      <c r="O30" s="18">
        <v>173</v>
      </c>
      <c r="P30" s="254">
        <v>70</v>
      </c>
      <c r="Q30" s="18">
        <v>16</v>
      </c>
      <c r="R30" s="18" t="s">
        <v>125</v>
      </c>
      <c r="S30" s="18" t="s">
        <v>127</v>
      </c>
      <c r="T30" s="636" t="s">
        <v>814</v>
      </c>
      <c r="U30" s="655"/>
      <c r="V30" s="655"/>
      <c r="W30" s="630" t="s">
        <v>228</v>
      </c>
      <c r="X30" s="631"/>
      <c r="Y30" s="632"/>
      <c r="AB30" s="228">
        <v>199708</v>
      </c>
    </row>
    <row r="31" spans="2:34" s="249" customFormat="1" ht="24" customHeight="1" x14ac:dyDescent="0.25">
      <c r="B31" s="18">
        <v>7</v>
      </c>
      <c r="C31" s="622" t="s">
        <v>815</v>
      </c>
      <c r="D31" s="623"/>
      <c r="E31" s="624" t="s">
        <v>124</v>
      </c>
      <c r="F31" s="625"/>
      <c r="G31" s="626"/>
      <c r="H31" s="627"/>
      <c r="I31" s="624"/>
      <c r="J31" s="627"/>
      <c r="K31" s="18"/>
      <c r="L31" s="18"/>
      <c r="M31" s="19"/>
      <c r="N31" s="253">
        <f t="shared" si="0"/>
        <v>26</v>
      </c>
      <c r="O31" s="18">
        <v>163</v>
      </c>
      <c r="P31" s="254">
        <v>60</v>
      </c>
      <c r="Q31" s="18">
        <v>18</v>
      </c>
      <c r="R31" s="18" t="s">
        <v>125</v>
      </c>
      <c r="S31" s="18" t="s">
        <v>127</v>
      </c>
      <c r="T31" s="636" t="s">
        <v>816</v>
      </c>
      <c r="U31" s="655"/>
      <c r="V31" s="655"/>
      <c r="W31" s="630" t="s">
        <v>228</v>
      </c>
      <c r="X31" s="631"/>
      <c r="Y31" s="632"/>
      <c r="AB31" s="228">
        <v>199706</v>
      </c>
    </row>
    <row r="32" spans="2:34" s="249" customFormat="1" ht="24" customHeight="1" x14ac:dyDescent="0.25">
      <c r="B32" s="18">
        <v>8</v>
      </c>
      <c r="C32" s="622" t="s">
        <v>817</v>
      </c>
      <c r="D32" s="623"/>
      <c r="E32" s="624" t="s">
        <v>124</v>
      </c>
      <c r="F32" s="625"/>
      <c r="G32" s="626"/>
      <c r="H32" s="627"/>
      <c r="I32" s="624"/>
      <c r="J32" s="627"/>
      <c r="K32" s="18"/>
      <c r="L32" s="18"/>
      <c r="M32" s="19"/>
      <c r="N32" s="253">
        <f t="shared" si="0"/>
        <v>31</v>
      </c>
      <c r="O32" s="18">
        <v>176</v>
      </c>
      <c r="P32" s="254">
        <v>68</v>
      </c>
      <c r="Q32" s="18">
        <v>26</v>
      </c>
      <c r="R32" s="18" t="s">
        <v>123</v>
      </c>
      <c r="S32" s="18" t="s">
        <v>127</v>
      </c>
      <c r="T32" s="630" t="s">
        <v>818</v>
      </c>
      <c r="U32" s="631"/>
      <c r="V32" s="632"/>
      <c r="W32" s="630" t="s">
        <v>223</v>
      </c>
      <c r="X32" s="631"/>
      <c r="Y32" s="632"/>
      <c r="AB32" s="228">
        <v>199208</v>
      </c>
    </row>
    <row r="33" spans="2:28" s="249" customFormat="1" ht="24" customHeight="1" x14ac:dyDescent="0.25">
      <c r="B33" s="18">
        <v>9</v>
      </c>
      <c r="C33" s="622" t="s">
        <v>819</v>
      </c>
      <c r="D33" s="623"/>
      <c r="E33" s="624" t="s">
        <v>124</v>
      </c>
      <c r="F33" s="625"/>
      <c r="G33" s="626"/>
      <c r="H33" s="627"/>
      <c r="I33" s="624"/>
      <c r="J33" s="627"/>
      <c r="K33" s="18"/>
      <c r="L33" s="18"/>
      <c r="M33" s="19"/>
      <c r="N33" s="253">
        <f t="shared" si="0"/>
        <v>29</v>
      </c>
      <c r="O33" s="18">
        <v>170</v>
      </c>
      <c r="P33" s="254">
        <v>64</v>
      </c>
      <c r="Q33" s="18">
        <v>23</v>
      </c>
      <c r="R33" s="18" t="s">
        <v>125</v>
      </c>
      <c r="S33" s="18" t="s">
        <v>127</v>
      </c>
      <c r="T33" s="630" t="s">
        <v>820</v>
      </c>
      <c r="U33" s="631"/>
      <c r="V33" s="632"/>
      <c r="W33" s="630" t="s">
        <v>223</v>
      </c>
      <c r="X33" s="631"/>
      <c r="Y33" s="632"/>
      <c r="AB33" s="228">
        <v>199406</v>
      </c>
    </row>
    <row r="34" spans="2:28" s="249" customFormat="1" ht="24" customHeight="1" x14ac:dyDescent="0.25">
      <c r="B34" s="18">
        <v>10</v>
      </c>
      <c r="C34" s="622" t="s">
        <v>821</v>
      </c>
      <c r="D34" s="623"/>
      <c r="E34" s="624" t="s">
        <v>124</v>
      </c>
      <c r="F34" s="625"/>
      <c r="G34" s="626"/>
      <c r="H34" s="627"/>
      <c r="I34" s="624"/>
      <c r="J34" s="627"/>
      <c r="K34" s="18"/>
      <c r="L34" s="18"/>
      <c r="M34" s="19"/>
      <c r="N34" s="253">
        <f t="shared" si="0"/>
        <v>29</v>
      </c>
      <c r="O34" s="18">
        <v>175</v>
      </c>
      <c r="P34" s="254">
        <v>65</v>
      </c>
      <c r="Q34" s="18">
        <v>22</v>
      </c>
      <c r="R34" s="18" t="s">
        <v>125</v>
      </c>
      <c r="S34" s="18" t="s">
        <v>127</v>
      </c>
      <c r="T34" s="630" t="s">
        <v>463</v>
      </c>
      <c r="U34" s="631"/>
      <c r="V34" s="632"/>
      <c r="W34" s="630" t="s">
        <v>223</v>
      </c>
      <c r="X34" s="631"/>
      <c r="Y34" s="632"/>
      <c r="AB34" s="228">
        <v>199309</v>
      </c>
    </row>
    <row r="35" spans="2:28" s="249" customFormat="1" ht="24" customHeight="1" x14ac:dyDescent="0.25">
      <c r="B35" s="18">
        <v>11</v>
      </c>
      <c r="C35" s="622" t="s">
        <v>822</v>
      </c>
      <c r="D35" s="623"/>
      <c r="E35" s="624" t="s">
        <v>124</v>
      </c>
      <c r="F35" s="625"/>
      <c r="G35" s="626"/>
      <c r="H35" s="627"/>
      <c r="I35" s="624"/>
      <c r="J35" s="627"/>
      <c r="K35" s="18"/>
      <c r="L35" s="18"/>
      <c r="M35" s="19"/>
      <c r="N35" s="253">
        <f t="shared" si="0"/>
        <v>37</v>
      </c>
      <c r="O35" s="18">
        <v>173</v>
      </c>
      <c r="P35" s="254">
        <v>68</v>
      </c>
      <c r="Q35" s="18">
        <v>25</v>
      </c>
      <c r="R35" s="18" t="s">
        <v>123</v>
      </c>
      <c r="S35" s="18" t="s">
        <v>124</v>
      </c>
      <c r="T35" s="630" t="s">
        <v>138</v>
      </c>
      <c r="U35" s="631"/>
      <c r="V35" s="632"/>
      <c r="W35" s="630" t="s">
        <v>223</v>
      </c>
      <c r="X35" s="631"/>
      <c r="Y35" s="632"/>
      <c r="AB35" s="228">
        <v>198604</v>
      </c>
    </row>
    <row r="36" spans="2:28" s="249" customFormat="1" ht="24" customHeight="1" x14ac:dyDescent="0.25">
      <c r="B36" s="18">
        <v>12</v>
      </c>
      <c r="C36" s="622" t="s">
        <v>823</v>
      </c>
      <c r="D36" s="623"/>
      <c r="E36" s="624" t="s">
        <v>124</v>
      </c>
      <c r="F36" s="625"/>
      <c r="G36" s="626"/>
      <c r="H36" s="627"/>
      <c r="I36" s="624"/>
      <c r="J36" s="627"/>
      <c r="K36" s="18"/>
      <c r="L36" s="18"/>
      <c r="M36" s="19"/>
      <c r="N36" s="253">
        <f t="shared" si="0"/>
        <v>32</v>
      </c>
      <c r="O36" s="18">
        <v>171</v>
      </c>
      <c r="P36" s="254">
        <v>59</v>
      </c>
      <c r="Q36" s="18">
        <v>19</v>
      </c>
      <c r="R36" s="18" t="s">
        <v>125</v>
      </c>
      <c r="S36" s="18" t="s">
        <v>127</v>
      </c>
      <c r="T36" s="630" t="s">
        <v>206</v>
      </c>
      <c r="U36" s="631"/>
      <c r="V36" s="632"/>
      <c r="W36" s="630" t="s">
        <v>824</v>
      </c>
      <c r="X36" s="631"/>
      <c r="Y36" s="632"/>
      <c r="AB36" s="228">
        <v>199106</v>
      </c>
    </row>
    <row r="37" spans="2:28" s="249" customFormat="1" ht="24" customHeight="1" x14ac:dyDescent="0.25">
      <c r="B37" s="18">
        <v>13</v>
      </c>
      <c r="C37" s="622" t="s">
        <v>321</v>
      </c>
      <c r="D37" s="623"/>
      <c r="E37" s="624" t="s">
        <v>127</v>
      </c>
      <c r="F37" s="625"/>
      <c r="G37" s="626"/>
      <c r="H37" s="627"/>
      <c r="I37" s="624"/>
      <c r="J37" s="627"/>
      <c r="K37" s="18"/>
      <c r="L37" s="18"/>
      <c r="M37" s="19"/>
      <c r="N37" s="253">
        <f t="shared" si="0"/>
        <v>31</v>
      </c>
      <c r="O37" s="18">
        <v>178</v>
      </c>
      <c r="P37" s="254">
        <v>68</v>
      </c>
      <c r="Q37" s="18">
        <v>18</v>
      </c>
      <c r="R37" s="18" t="s">
        <v>128</v>
      </c>
      <c r="S37" s="18" t="s">
        <v>127</v>
      </c>
      <c r="T37" s="630" t="s">
        <v>206</v>
      </c>
      <c r="U37" s="631"/>
      <c r="V37" s="632"/>
      <c r="W37" s="630" t="s">
        <v>825</v>
      </c>
      <c r="X37" s="631"/>
      <c r="Y37" s="632"/>
      <c r="AB37" s="228">
        <v>199205</v>
      </c>
    </row>
    <row r="38" spans="2:28" s="249" customFormat="1" ht="24" customHeight="1" x14ac:dyDescent="0.25">
      <c r="B38" s="18">
        <v>14</v>
      </c>
      <c r="C38" s="622" t="s">
        <v>322</v>
      </c>
      <c r="D38" s="623"/>
      <c r="E38" s="624" t="s">
        <v>124</v>
      </c>
      <c r="F38" s="625"/>
      <c r="G38" s="626"/>
      <c r="H38" s="627"/>
      <c r="I38" s="624"/>
      <c r="J38" s="627"/>
      <c r="K38" s="18"/>
      <c r="L38" s="18"/>
      <c r="M38" s="19"/>
      <c r="N38" s="253">
        <f t="shared" si="0"/>
        <v>29</v>
      </c>
      <c r="O38" s="18">
        <v>177</v>
      </c>
      <c r="P38" s="254">
        <v>70</v>
      </c>
      <c r="Q38" s="18">
        <v>20</v>
      </c>
      <c r="R38" s="18" t="s">
        <v>125</v>
      </c>
      <c r="S38" s="18" t="s">
        <v>127</v>
      </c>
      <c r="T38" s="630" t="s">
        <v>135</v>
      </c>
      <c r="U38" s="631"/>
      <c r="V38" s="632"/>
      <c r="W38" s="630" t="s">
        <v>223</v>
      </c>
      <c r="X38" s="631"/>
      <c r="Y38" s="632"/>
      <c r="AB38" s="228">
        <v>199407</v>
      </c>
    </row>
    <row r="39" spans="2:28" s="249" customFormat="1" ht="24" customHeight="1" x14ac:dyDescent="0.25">
      <c r="B39" s="18">
        <v>15</v>
      </c>
      <c r="C39" s="622" t="s">
        <v>323</v>
      </c>
      <c r="D39" s="623"/>
      <c r="E39" s="624" t="s">
        <v>124</v>
      </c>
      <c r="F39" s="625"/>
      <c r="G39" s="626"/>
      <c r="H39" s="627"/>
      <c r="I39" s="624"/>
      <c r="J39" s="627"/>
      <c r="K39" s="18"/>
      <c r="L39" s="18"/>
      <c r="M39" s="19"/>
      <c r="N39" s="253">
        <f t="shared" si="0"/>
        <v>29</v>
      </c>
      <c r="O39" s="18">
        <v>170</v>
      </c>
      <c r="P39" s="254">
        <v>68</v>
      </c>
      <c r="Q39" s="18">
        <v>23</v>
      </c>
      <c r="R39" s="18" t="s">
        <v>123</v>
      </c>
      <c r="S39" s="18" t="s">
        <v>127</v>
      </c>
      <c r="T39" s="630" t="s">
        <v>175</v>
      </c>
      <c r="U39" s="631"/>
      <c r="V39" s="632"/>
      <c r="W39" s="630" t="s">
        <v>223</v>
      </c>
      <c r="X39" s="631"/>
      <c r="Y39" s="632"/>
      <c r="AB39" s="228">
        <v>199310</v>
      </c>
    </row>
    <row r="40" spans="2:28" s="249" customFormat="1" ht="24" customHeight="1" x14ac:dyDescent="0.25">
      <c r="B40" s="18">
        <v>16</v>
      </c>
      <c r="C40" s="622" t="s">
        <v>324</v>
      </c>
      <c r="D40" s="623"/>
      <c r="E40" s="624" t="s">
        <v>124</v>
      </c>
      <c r="F40" s="625"/>
      <c r="G40" s="626"/>
      <c r="H40" s="627"/>
      <c r="I40" s="624"/>
      <c r="J40" s="627"/>
      <c r="K40" s="18"/>
      <c r="L40" s="18"/>
      <c r="M40" s="19"/>
      <c r="N40" s="253">
        <f t="shared" si="0"/>
        <v>29</v>
      </c>
      <c r="O40" s="18">
        <v>168</v>
      </c>
      <c r="P40" s="254">
        <v>70</v>
      </c>
      <c r="Q40" s="18">
        <v>16</v>
      </c>
      <c r="R40" s="18" t="s">
        <v>128</v>
      </c>
      <c r="S40" s="18" t="s">
        <v>127</v>
      </c>
      <c r="T40" s="630" t="s">
        <v>175</v>
      </c>
      <c r="U40" s="631"/>
      <c r="V40" s="632"/>
      <c r="W40" s="630" t="s">
        <v>223</v>
      </c>
      <c r="X40" s="631"/>
      <c r="Y40" s="632"/>
      <c r="AB40" s="228">
        <v>199407</v>
      </c>
    </row>
    <row r="41" spans="2:28" s="249" customFormat="1" ht="24" customHeight="1" x14ac:dyDescent="0.25">
      <c r="B41" s="18">
        <v>17</v>
      </c>
      <c r="C41" s="622" t="s">
        <v>230</v>
      </c>
      <c r="D41" s="623"/>
      <c r="E41" s="624" t="s">
        <v>124</v>
      </c>
      <c r="F41" s="625"/>
      <c r="G41" s="626"/>
      <c r="H41" s="627"/>
      <c r="I41" s="624"/>
      <c r="J41" s="627"/>
      <c r="K41" s="18"/>
      <c r="L41" s="18"/>
      <c r="M41" s="19"/>
      <c r="N41" s="253">
        <f t="shared" si="0"/>
        <v>27</v>
      </c>
      <c r="O41" s="18">
        <v>168</v>
      </c>
      <c r="P41" s="254">
        <v>67</v>
      </c>
      <c r="Q41" s="18">
        <v>22</v>
      </c>
      <c r="R41" s="18" t="s">
        <v>125</v>
      </c>
      <c r="S41" s="18" t="s">
        <v>127</v>
      </c>
      <c r="T41" s="630" t="s">
        <v>174</v>
      </c>
      <c r="U41" s="631"/>
      <c r="V41" s="632"/>
      <c r="W41" s="630" t="s">
        <v>223</v>
      </c>
      <c r="X41" s="631"/>
      <c r="Y41" s="632"/>
      <c r="AB41" s="228">
        <v>199603</v>
      </c>
    </row>
    <row r="42" spans="2:28" s="249" customFormat="1" ht="24" customHeight="1" x14ac:dyDescent="0.25">
      <c r="B42" s="18">
        <v>18</v>
      </c>
      <c r="C42" s="622" t="s">
        <v>826</v>
      </c>
      <c r="D42" s="623"/>
      <c r="E42" s="624" t="s">
        <v>124</v>
      </c>
      <c r="F42" s="625"/>
      <c r="G42" s="626"/>
      <c r="H42" s="627"/>
      <c r="I42" s="624"/>
      <c r="J42" s="627"/>
      <c r="K42" s="18"/>
      <c r="L42" s="18"/>
      <c r="M42" s="19"/>
      <c r="N42" s="253">
        <f t="shared" si="0"/>
        <v>29</v>
      </c>
      <c r="O42" s="18">
        <v>171</v>
      </c>
      <c r="P42" s="254">
        <v>59</v>
      </c>
      <c r="Q42" s="18">
        <v>22</v>
      </c>
      <c r="R42" s="18" t="s">
        <v>125</v>
      </c>
      <c r="S42" s="18" t="s">
        <v>127</v>
      </c>
      <c r="T42" s="630" t="s">
        <v>827</v>
      </c>
      <c r="U42" s="631"/>
      <c r="V42" s="632"/>
      <c r="W42" s="630" t="s">
        <v>223</v>
      </c>
      <c r="X42" s="631"/>
      <c r="Y42" s="632"/>
      <c r="AB42" s="228">
        <v>199404</v>
      </c>
    </row>
    <row r="43" spans="2:28" s="249" customFormat="1" ht="24" customHeight="1" x14ac:dyDescent="0.25">
      <c r="B43" s="18">
        <v>19</v>
      </c>
      <c r="C43" s="622" t="s">
        <v>828</v>
      </c>
      <c r="D43" s="623"/>
      <c r="E43" s="624" t="s">
        <v>124</v>
      </c>
      <c r="F43" s="625"/>
      <c r="G43" s="626"/>
      <c r="H43" s="627"/>
      <c r="I43" s="624"/>
      <c r="J43" s="627"/>
      <c r="K43" s="18"/>
      <c r="L43" s="18"/>
      <c r="M43" s="19"/>
      <c r="N43" s="253">
        <f t="shared" si="0"/>
        <v>30</v>
      </c>
      <c r="O43" s="18">
        <v>171</v>
      </c>
      <c r="P43" s="254">
        <v>63</v>
      </c>
      <c r="Q43" s="18">
        <v>18</v>
      </c>
      <c r="R43" s="18" t="s">
        <v>128</v>
      </c>
      <c r="S43" s="18" t="s">
        <v>124</v>
      </c>
      <c r="T43" s="630" t="s">
        <v>135</v>
      </c>
      <c r="U43" s="631"/>
      <c r="V43" s="632"/>
      <c r="W43" s="630" t="s">
        <v>223</v>
      </c>
      <c r="X43" s="631"/>
      <c r="Y43" s="632"/>
      <c r="AB43" s="228">
        <v>199301</v>
      </c>
    </row>
    <row r="44" spans="2:28" s="249" customFormat="1" ht="24" customHeight="1" x14ac:dyDescent="0.25">
      <c r="B44" s="18">
        <v>20</v>
      </c>
      <c r="C44" s="622" t="s">
        <v>325</v>
      </c>
      <c r="D44" s="623"/>
      <c r="E44" s="624" t="s">
        <v>124</v>
      </c>
      <c r="F44" s="625"/>
      <c r="G44" s="626"/>
      <c r="H44" s="627"/>
      <c r="I44" s="624"/>
      <c r="J44" s="627"/>
      <c r="K44" s="18"/>
      <c r="L44" s="18"/>
      <c r="M44" s="19"/>
      <c r="N44" s="253">
        <f t="shared" si="0"/>
        <v>37</v>
      </c>
      <c r="O44" s="18">
        <v>177</v>
      </c>
      <c r="P44" s="254">
        <v>66</v>
      </c>
      <c r="Q44" s="18">
        <v>12</v>
      </c>
      <c r="R44" s="18" t="s">
        <v>123</v>
      </c>
      <c r="S44" s="18" t="s">
        <v>124</v>
      </c>
      <c r="T44" s="630" t="s">
        <v>136</v>
      </c>
      <c r="U44" s="631"/>
      <c r="V44" s="632"/>
      <c r="W44" s="630" t="s">
        <v>223</v>
      </c>
      <c r="X44" s="631"/>
      <c r="Y44" s="632"/>
      <c r="AB44" s="228">
        <v>198605</v>
      </c>
    </row>
    <row r="45" spans="2:28" s="249" customFormat="1" ht="24" customHeight="1" x14ac:dyDescent="0.25">
      <c r="B45" s="18">
        <v>21</v>
      </c>
      <c r="C45" s="622" t="s">
        <v>326</v>
      </c>
      <c r="D45" s="623"/>
      <c r="E45" s="624" t="s">
        <v>124</v>
      </c>
      <c r="F45" s="625"/>
      <c r="G45" s="626"/>
      <c r="H45" s="627"/>
      <c r="I45" s="624"/>
      <c r="J45" s="627"/>
      <c r="K45" s="18"/>
      <c r="L45" s="18"/>
      <c r="M45" s="19"/>
      <c r="N45" s="253">
        <f t="shared" si="0"/>
        <v>28</v>
      </c>
      <c r="O45" s="18">
        <v>180</v>
      </c>
      <c r="P45" s="254">
        <v>70</v>
      </c>
      <c r="Q45" s="18">
        <v>22</v>
      </c>
      <c r="R45" s="18" t="s">
        <v>128</v>
      </c>
      <c r="S45" s="18" t="s">
        <v>127</v>
      </c>
      <c r="T45" s="630" t="s">
        <v>327</v>
      </c>
      <c r="U45" s="631"/>
      <c r="V45" s="632"/>
      <c r="W45" s="630" t="s">
        <v>223</v>
      </c>
      <c r="X45" s="631"/>
      <c r="Y45" s="632"/>
      <c r="AB45" s="228">
        <v>199505</v>
      </c>
    </row>
    <row r="46" spans="2:28" s="249" customFormat="1" ht="24" customHeight="1" x14ac:dyDescent="0.25">
      <c r="B46" s="18">
        <v>22</v>
      </c>
      <c r="C46" s="622" t="s">
        <v>829</v>
      </c>
      <c r="D46" s="623"/>
      <c r="E46" s="624" t="s">
        <v>124</v>
      </c>
      <c r="F46" s="625"/>
      <c r="G46" s="626"/>
      <c r="H46" s="627"/>
      <c r="I46" s="624"/>
      <c r="J46" s="627"/>
      <c r="K46" s="18"/>
      <c r="L46" s="18"/>
      <c r="M46" s="19"/>
      <c r="N46" s="253">
        <f t="shared" si="0"/>
        <v>30</v>
      </c>
      <c r="O46" s="18">
        <v>169</v>
      </c>
      <c r="P46" s="254">
        <v>67</v>
      </c>
      <c r="Q46" s="18">
        <v>25</v>
      </c>
      <c r="R46" s="18" t="s">
        <v>128</v>
      </c>
      <c r="S46" s="18" t="s">
        <v>127</v>
      </c>
      <c r="T46" s="630" t="s">
        <v>176</v>
      </c>
      <c r="U46" s="631"/>
      <c r="V46" s="632"/>
      <c r="W46" s="630" t="s">
        <v>223</v>
      </c>
      <c r="X46" s="631"/>
      <c r="Y46" s="632"/>
      <c r="AB46" s="228">
        <v>199212</v>
      </c>
    </row>
    <row r="47" spans="2:28" s="249" customFormat="1" ht="24" customHeight="1" x14ac:dyDescent="0.25">
      <c r="B47" s="18">
        <v>23</v>
      </c>
      <c r="C47" s="622" t="s">
        <v>830</v>
      </c>
      <c r="D47" s="623"/>
      <c r="E47" s="624" t="s">
        <v>127</v>
      </c>
      <c r="F47" s="625"/>
      <c r="G47" s="626"/>
      <c r="H47" s="627"/>
      <c r="I47" s="624"/>
      <c r="J47" s="627"/>
      <c r="K47" s="18"/>
      <c r="L47" s="18"/>
      <c r="M47" s="19"/>
      <c r="N47" s="253">
        <f t="shared" si="0"/>
        <v>29</v>
      </c>
      <c r="O47" s="18">
        <v>177</v>
      </c>
      <c r="P47" s="254">
        <v>72</v>
      </c>
      <c r="Q47" s="18">
        <v>22</v>
      </c>
      <c r="R47" s="18" t="s">
        <v>126</v>
      </c>
      <c r="S47" s="18" t="s">
        <v>127</v>
      </c>
      <c r="T47" s="630" t="s">
        <v>231</v>
      </c>
      <c r="U47" s="631"/>
      <c r="V47" s="632"/>
      <c r="W47" s="630" t="s">
        <v>831</v>
      </c>
      <c r="X47" s="631"/>
      <c r="Y47" s="632"/>
      <c r="AB47" s="228">
        <v>199404</v>
      </c>
    </row>
    <row r="48" spans="2:28" s="249" customFormat="1" ht="24" customHeight="1" x14ac:dyDescent="0.25">
      <c r="B48" s="18">
        <v>24</v>
      </c>
      <c r="C48" s="622" t="s">
        <v>832</v>
      </c>
      <c r="D48" s="623"/>
      <c r="E48" s="624" t="s">
        <v>124</v>
      </c>
      <c r="F48" s="625"/>
      <c r="G48" s="626"/>
      <c r="H48" s="627"/>
      <c r="I48" s="624"/>
      <c r="J48" s="627"/>
      <c r="K48" s="18"/>
      <c r="L48" s="18"/>
      <c r="M48" s="19"/>
      <c r="N48" s="253">
        <f t="shared" si="0"/>
        <v>32</v>
      </c>
      <c r="O48" s="18">
        <v>173</v>
      </c>
      <c r="P48" s="254">
        <v>72</v>
      </c>
      <c r="Q48" s="18">
        <v>22</v>
      </c>
      <c r="R48" s="18" t="s">
        <v>123</v>
      </c>
      <c r="S48" s="18" t="s">
        <v>127</v>
      </c>
      <c r="T48" s="630" t="s">
        <v>135</v>
      </c>
      <c r="U48" s="631"/>
      <c r="V48" s="632"/>
      <c r="W48" s="630" t="s">
        <v>223</v>
      </c>
      <c r="X48" s="631"/>
      <c r="Y48" s="632"/>
      <c r="AB48" s="228">
        <v>199105</v>
      </c>
    </row>
    <row r="49" spans="2:28" s="249" customFormat="1" ht="24" customHeight="1" x14ac:dyDescent="0.25">
      <c r="B49" s="18">
        <v>25</v>
      </c>
      <c r="C49" s="622" t="s">
        <v>328</v>
      </c>
      <c r="D49" s="623"/>
      <c r="E49" s="624" t="s">
        <v>124</v>
      </c>
      <c r="F49" s="625"/>
      <c r="G49" s="626"/>
      <c r="H49" s="627"/>
      <c r="I49" s="624"/>
      <c r="J49" s="627"/>
      <c r="K49" s="18"/>
      <c r="L49" s="18"/>
      <c r="M49" s="19"/>
      <c r="N49" s="253">
        <f t="shared" si="0"/>
        <v>26</v>
      </c>
      <c r="O49" s="18">
        <v>173</v>
      </c>
      <c r="P49" s="254">
        <v>72</v>
      </c>
      <c r="Q49" s="18">
        <v>19</v>
      </c>
      <c r="R49" s="18" t="s">
        <v>125</v>
      </c>
      <c r="S49" s="18" t="s">
        <v>124</v>
      </c>
      <c r="T49" s="630" t="s">
        <v>329</v>
      </c>
      <c r="U49" s="631"/>
      <c r="V49" s="632"/>
      <c r="W49" s="630" t="s">
        <v>223</v>
      </c>
      <c r="X49" s="631"/>
      <c r="Y49" s="632"/>
      <c r="Z49" s="21"/>
      <c r="AB49" s="228">
        <v>199611</v>
      </c>
    </row>
    <row r="50" spans="2:28" s="249" customFormat="1" ht="24" customHeight="1" x14ac:dyDescent="0.25">
      <c r="B50" s="18">
        <v>26</v>
      </c>
      <c r="C50" s="622" t="s">
        <v>462</v>
      </c>
      <c r="D50" s="623"/>
      <c r="E50" s="624" t="s">
        <v>124</v>
      </c>
      <c r="F50" s="625"/>
      <c r="G50" s="626"/>
      <c r="H50" s="627"/>
      <c r="I50" s="624"/>
      <c r="J50" s="627"/>
      <c r="K50" s="18"/>
      <c r="L50" s="18"/>
      <c r="M50" s="19"/>
      <c r="N50" s="253">
        <f t="shared" si="0"/>
        <v>24</v>
      </c>
      <c r="O50" s="18">
        <v>180</v>
      </c>
      <c r="P50" s="254">
        <v>73</v>
      </c>
      <c r="Q50" s="18">
        <v>19</v>
      </c>
      <c r="R50" s="18" t="s">
        <v>123</v>
      </c>
      <c r="S50" s="18" t="s">
        <v>124</v>
      </c>
      <c r="T50" s="630" t="s">
        <v>141</v>
      </c>
      <c r="U50" s="631"/>
      <c r="V50" s="632"/>
      <c r="W50" s="630" t="s">
        <v>223</v>
      </c>
      <c r="X50" s="631"/>
      <c r="Y50" s="632"/>
      <c r="AB50" s="228">
        <v>199905</v>
      </c>
    </row>
    <row r="51" spans="2:28" s="249" customFormat="1" ht="24" customHeight="1" x14ac:dyDescent="0.25">
      <c r="B51" s="18">
        <v>27</v>
      </c>
      <c r="C51" s="622" t="s">
        <v>460</v>
      </c>
      <c r="D51" s="623"/>
      <c r="E51" s="624" t="s">
        <v>124</v>
      </c>
      <c r="F51" s="625"/>
      <c r="G51" s="626"/>
      <c r="H51" s="627"/>
      <c r="I51" s="624"/>
      <c r="J51" s="627"/>
      <c r="K51" s="18"/>
      <c r="L51" s="18"/>
      <c r="M51" s="19"/>
      <c r="N51" s="253">
        <f t="shared" si="0"/>
        <v>25</v>
      </c>
      <c r="O51" s="18">
        <v>182</v>
      </c>
      <c r="P51" s="254">
        <v>67</v>
      </c>
      <c r="Q51" s="18">
        <v>14</v>
      </c>
      <c r="R51" s="18" t="s">
        <v>128</v>
      </c>
      <c r="S51" s="18" t="s">
        <v>124</v>
      </c>
      <c r="T51" s="630" t="s">
        <v>194</v>
      </c>
      <c r="U51" s="631"/>
      <c r="V51" s="632"/>
      <c r="W51" s="630" t="s">
        <v>223</v>
      </c>
      <c r="X51" s="631"/>
      <c r="Y51" s="632"/>
      <c r="AB51" s="228">
        <v>199807</v>
      </c>
    </row>
    <row r="52" spans="2:28" s="249" customFormat="1" ht="24" customHeight="1" x14ac:dyDescent="0.25">
      <c r="B52" s="18">
        <v>28</v>
      </c>
      <c r="C52" s="622" t="s">
        <v>459</v>
      </c>
      <c r="D52" s="623"/>
      <c r="E52" s="624" t="s">
        <v>124</v>
      </c>
      <c r="F52" s="625"/>
      <c r="G52" s="626"/>
      <c r="H52" s="627"/>
      <c r="I52" s="624"/>
      <c r="J52" s="627"/>
      <c r="K52" s="18"/>
      <c r="L52" s="18"/>
      <c r="M52" s="19"/>
      <c r="N52" s="253">
        <f t="shared" si="0"/>
        <v>24</v>
      </c>
      <c r="O52" s="18">
        <v>177</v>
      </c>
      <c r="P52" s="254">
        <v>65</v>
      </c>
      <c r="Q52" s="18">
        <v>17</v>
      </c>
      <c r="R52" s="18" t="s">
        <v>128</v>
      </c>
      <c r="S52" s="18" t="s">
        <v>127</v>
      </c>
      <c r="T52" s="630" t="s">
        <v>458</v>
      </c>
      <c r="U52" s="631"/>
      <c r="V52" s="632"/>
      <c r="W52" s="630" t="s">
        <v>223</v>
      </c>
      <c r="X52" s="631"/>
      <c r="Y52" s="632"/>
      <c r="AB52" s="228">
        <v>199908</v>
      </c>
    </row>
    <row r="53" spans="2:28" s="249" customFormat="1" ht="24" customHeight="1" x14ac:dyDescent="0.25">
      <c r="B53" s="18">
        <v>29</v>
      </c>
      <c r="C53" s="622" t="s">
        <v>457</v>
      </c>
      <c r="D53" s="623"/>
      <c r="E53" s="624" t="s">
        <v>124</v>
      </c>
      <c r="F53" s="625"/>
      <c r="G53" s="626"/>
      <c r="H53" s="627"/>
      <c r="I53" s="624"/>
      <c r="J53" s="627"/>
      <c r="K53" s="18"/>
      <c r="L53" s="18"/>
      <c r="M53" s="19"/>
      <c r="N53" s="253">
        <f t="shared" si="0"/>
        <v>26</v>
      </c>
      <c r="O53" s="18">
        <v>182</v>
      </c>
      <c r="P53" s="254">
        <v>71</v>
      </c>
      <c r="Q53" s="18">
        <v>11</v>
      </c>
      <c r="R53" s="18" t="s">
        <v>125</v>
      </c>
      <c r="S53" s="18" t="s">
        <v>127</v>
      </c>
      <c r="T53" s="630" t="s">
        <v>456</v>
      </c>
      <c r="U53" s="631"/>
      <c r="V53" s="632"/>
      <c r="W53" s="630" t="s">
        <v>223</v>
      </c>
      <c r="X53" s="631"/>
      <c r="Y53" s="632"/>
      <c r="AB53" s="228">
        <v>199706</v>
      </c>
    </row>
    <row r="54" spans="2:28" s="249" customFormat="1" ht="24" customHeight="1" x14ac:dyDescent="0.25">
      <c r="B54" s="18">
        <v>30</v>
      </c>
      <c r="C54" s="622" t="s">
        <v>833</v>
      </c>
      <c r="D54" s="623"/>
      <c r="E54" s="624" t="s">
        <v>124</v>
      </c>
      <c r="F54" s="625"/>
      <c r="G54" s="626"/>
      <c r="H54" s="627"/>
      <c r="I54" s="624"/>
      <c r="J54" s="627"/>
      <c r="K54" s="18"/>
      <c r="L54" s="18"/>
      <c r="M54" s="19"/>
      <c r="N54" s="253">
        <f t="shared" si="0"/>
        <v>30</v>
      </c>
      <c r="O54" s="18">
        <v>175</v>
      </c>
      <c r="P54" s="254">
        <v>68</v>
      </c>
      <c r="Q54" s="18">
        <v>23</v>
      </c>
      <c r="R54" s="18" t="s">
        <v>229</v>
      </c>
      <c r="S54" s="18" t="s">
        <v>127</v>
      </c>
      <c r="T54" s="630" t="s">
        <v>312</v>
      </c>
      <c r="U54" s="631"/>
      <c r="V54" s="632"/>
      <c r="W54" s="630" t="s">
        <v>223</v>
      </c>
      <c r="X54" s="631"/>
      <c r="Y54" s="632"/>
      <c r="AB54" s="228">
        <v>199307</v>
      </c>
    </row>
    <row r="55" spans="2:28" s="249" customFormat="1" ht="24" customHeight="1" x14ac:dyDescent="0.25">
      <c r="B55" s="18">
        <v>31</v>
      </c>
      <c r="C55" s="656" t="s">
        <v>834</v>
      </c>
      <c r="D55" s="657"/>
      <c r="E55" s="624" t="s">
        <v>124</v>
      </c>
      <c r="F55" s="625"/>
      <c r="G55" s="626"/>
      <c r="H55" s="627"/>
      <c r="I55" s="624"/>
      <c r="J55" s="627"/>
      <c r="K55" s="18"/>
      <c r="L55" s="18"/>
      <c r="M55" s="19"/>
      <c r="N55" s="253">
        <f t="shared" si="0"/>
        <v>28</v>
      </c>
      <c r="O55" s="18">
        <v>172</v>
      </c>
      <c r="P55" s="254">
        <v>67</v>
      </c>
      <c r="Q55" s="18">
        <v>20</v>
      </c>
      <c r="R55" s="18" t="s">
        <v>229</v>
      </c>
      <c r="S55" s="18" t="s">
        <v>127</v>
      </c>
      <c r="T55" s="630" t="s">
        <v>835</v>
      </c>
      <c r="U55" s="631"/>
      <c r="V55" s="632"/>
      <c r="W55" s="630" t="s">
        <v>836</v>
      </c>
      <c r="X55" s="631"/>
      <c r="Y55" s="632"/>
      <c r="AB55" s="228">
        <v>199507</v>
      </c>
    </row>
    <row r="56" spans="2:28" s="249" customFormat="1" ht="24" customHeight="1" x14ac:dyDescent="0.25">
      <c r="B56" s="18">
        <v>32</v>
      </c>
      <c r="C56" s="622" t="s">
        <v>455</v>
      </c>
      <c r="D56" s="623"/>
      <c r="E56" s="624" t="s">
        <v>124</v>
      </c>
      <c r="F56" s="625"/>
      <c r="G56" s="626"/>
      <c r="H56" s="627"/>
      <c r="I56" s="624"/>
      <c r="J56" s="627"/>
      <c r="K56" s="18"/>
      <c r="L56" s="18"/>
      <c r="M56" s="19"/>
      <c r="N56" s="253">
        <f t="shared" si="0"/>
        <v>32</v>
      </c>
      <c r="O56" s="18">
        <v>181</v>
      </c>
      <c r="P56" s="254">
        <v>75</v>
      </c>
      <c r="Q56" s="18">
        <v>24</v>
      </c>
      <c r="R56" s="18" t="s">
        <v>126</v>
      </c>
      <c r="S56" s="18" t="s">
        <v>127</v>
      </c>
      <c r="T56" s="630" t="s">
        <v>140</v>
      </c>
      <c r="U56" s="631"/>
      <c r="V56" s="632"/>
      <c r="W56" s="630" t="s">
        <v>223</v>
      </c>
      <c r="X56" s="631"/>
      <c r="Y56" s="632"/>
      <c r="AB56" s="228">
        <v>199102</v>
      </c>
    </row>
    <row r="57" spans="2:28" s="249" customFormat="1" ht="24" customHeight="1" x14ac:dyDescent="0.25">
      <c r="B57" s="18">
        <v>33</v>
      </c>
      <c r="C57" s="622" t="s">
        <v>454</v>
      </c>
      <c r="D57" s="623"/>
      <c r="E57" s="624" t="s">
        <v>124</v>
      </c>
      <c r="F57" s="625"/>
      <c r="G57" s="626"/>
      <c r="H57" s="627"/>
      <c r="I57" s="624"/>
      <c r="J57" s="627"/>
      <c r="K57" s="18"/>
      <c r="L57" s="18"/>
      <c r="M57" s="19"/>
      <c r="N57" s="253">
        <f t="shared" si="0"/>
        <v>28</v>
      </c>
      <c r="O57" s="18">
        <v>172</v>
      </c>
      <c r="P57" s="254">
        <v>64</v>
      </c>
      <c r="Q57" s="18">
        <v>22</v>
      </c>
      <c r="R57" s="18" t="s">
        <v>125</v>
      </c>
      <c r="S57" s="18" t="s">
        <v>127</v>
      </c>
      <c r="T57" s="630" t="s">
        <v>177</v>
      </c>
      <c r="U57" s="631"/>
      <c r="V57" s="632"/>
      <c r="W57" s="630" t="s">
        <v>223</v>
      </c>
      <c r="X57" s="631"/>
      <c r="Y57" s="632"/>
      <c r="AB57" s="228">
        <v>199507</v>
      </c>
    </row>
    <row r="58" spans="2:28" s="249" customFormat="1" ht="24" customHeight="1" x14ac:dyDescent="0.25">
      <c r="B58" s="18">
        <v>34</v>
      </c>
      <c r="C58" s="656" t="s">
        <v>837</v>
      </c>
      <c r="D58" s="657"/>
      <c r="E58" s="624" t="s">
        <v>124</v>
      </c>
      <c r="F58" s="625"/>
      <c r="G58" s="626"/>
      <c r="H58" s="627"/>
      <c r="I58" s="624"/>
      <c r="J58" s="627"/>
      <c r="K58" s="18"/>
      <c r="L58" s="18"/>
      <c r="M58" s="19"/>
      <c r="N58" s="253">
        <f t="shared" si="0"/>
        <v>28</v>
      </c>
      <c r="O58" s="18">
        <v>182</v>
      </c>
      <c r="P58" s="254">
        <v>84</v>
      </c>
      <c r="Q58" s="18">
        <v>15</v>
      </c>
      <c r="R58" s="18" t="s">
        <v>123</v>
      </c>
      <c r="S58" s="18" t="s">
        <v>127</v>
      </c>
      <c r="T58" s="630" t="s">
        <v>210</v>
      </c>
      <c r="U58" s="631"/>
      <c r="V58" s="632"/>
      <c r="W58" s="630" t="s">
        <v>223</v>
      </c>
      <c r="X58" s="631"/>
      <c r="Y58" s="632"/>
      <c r="AB58" s="228">
        <v>199507</v>
      </c>
    </row>
    <row r="59" spans="2:28" s="249" customFormat="1" ht="24" customHeight="1" x14ac:dyDescent="0.25">
      <c r="B59" s="18">
        <v>35</v>
      </c>
      <c r="C59" s="622" t="s">
        <v>453</v>
      </c>
      <c r="D59" s="623"/>
      <c r="E59" s="624" t="s">
        <v>127</v>
      </c>
      <c r="F59" s="625"/>
      <c r="G59" s="626"/>
      <c r="H59" s="627"/>
      <c r="I59" s="624"/>
      <c r="J59" s="627"/>
      <c r="K59" s="18"/>
      <c r="L59" s="18"/>
      <c r="M59" s="19"/>
      <c r="N59" s="253">
        <f t="shared" si="0"/>
        <v>29</v>
      </c>
      <c r="O59" s="18">
        <v>176</v>
      </c>
      <c r="P59" s="254">
        <v>61</v>
      </c>
      <c r="Q59" s="18">
        <v>21</v>
      </c>
      <c r="R59" s="18" t="s">
        <v>123</v>
      </c>
      <c r="S59" s="18" t="s">
        <v>127</v>
      </c>
      <c r="T59" s="630" t="s">
        <v>452</v>
      </c>
      <c r="U59" s="631"/>
      <c r="V59" s="632"/>
      <c r="W59" s="630" t="s">
        <v>451</v>
      </c>
      <c r="X59" s="631"/>
      <c r="Y59" s="632"/>
      <c r="AB59" s="228">
        <v>199408</v>
      </c>
    </row>
    <row r="60" spans="2:28" s="249" customFormat="1" ht="24" customHeight="1" x14ac:dyDescent="0.25">
      <c r="B60" s="18">
        <v>36</v>
      </c>
      <c r="C60" s="622" t="s">
        <v>682</v>
      </c>
      <c r="D60" s="623"/>
      <c r="E60" s="624" t="s">
        <v>127</v>
      </c>
      <c r="F60" s="625"/>
      <c r="G60" s="626"/>
      <c r="H60" s="627"/>
      <c r="I60" s="624"/>
      <c r="J60" s="627"/>
      <c r="K60" s="18"/>
      <c r="L60" s="18"/>
      <c r="M60" s="19"/>
      <c r="N60" s="253">
        <f t="shared" si="0"/>
        <v>30</v>
      </c>
      <c r="O60" s="18">
        <v>183</v>
      </c>
      <c r="P60" s="254">
        <v>75</v>
      </c>
      <c r="Q60" s="18">
        <v>21</v>
      </c>
      <c r="R60" s="18" t="s">
        <v>123</v>
      </c>
      <c r="S60" s="18" t="s">
        <v>124</v>
      </c>
      <c r="T60" s="630" t="s">
        <v>681</v>
      </c>
      <c r="U60" s="631"/>
      <c r="V60" s="632"/>
      <c r="W60" s="630" t="s">
        <v>680</v>
      </c>
      <c r="X60" s="631"/>
      <c r="Y60" s="632"/>
      <c r="AB60" s="228">
        <v>199210</v>
      </c>
    </row>
    <row r="61" spans="2:28" s="249" customFormat="1" ht="24" customHeight="1" x14ac:dyDescent="0.25">
      <c r="B61" s="18">
        <v>37</v>
      </c>
      <c r="C61" s="622" t="s">
        <v>838</v>
      </c>
      <c r="D61" s="654"/>
      <c r="E61" s="624" t="s">
        <v>124</v>
      </c>
      <c r="F61" s="625"/>
      <c r="G61" s="626"/>
      <c r="H61" s="627"/>
      <c r="I61" s="624"/>
      <c r="J61" s="627"/>
      <c r="K61" s="18"/>
      <c r="L61" s="18"/>
      <c r="M61" s="19"/>
      <c r="N61" s="253">
        <f t="shared" si="0"/>
        <v>29</v>
      </c>
      <c r="O61" s="18">
        <v>180</v>
      </c>
      <c r="P61" s="254">
        <v>63</v>
      </c>
      <c r="Q61" s="18">
        <v>20</v>
      </c>
      <c r="R61" s="18" t="s">
        <v>229</v>
      </c>
      <c r="S61" s="18" t="s">
        <v>124</v>
      </c>
      <c r="T61" s="636" t="s">
        <v>839</v>
      </c>
      <c r="U61" s="636"/>
      <c r="V61" s="636"/>
      <c r="W61" s="630" t="s">
        <v>223</v>
      </c>
      <c r="X61" s="631"/>
      <c r="Y61" s="632"/>
      <c r="AB61" s="228">
        <v>199404</v>
      </c>
    </row>
    <row r="62" spans="2:28" s="249" customFormat="1" ht="24" customHeight="1" x14ac:dyDescent="0.25">
      <c r="B62" s="18">
        <v>38</v>
      </c>
      <c r="C62" s="622" t="s">
        <v>840</v>
      </c>
      <c r="D62" s="654"/>
      <c r="E62" s="624" t="s">
        <v>124</v>
      </c>
      <c r="F62" s="625"/>
      <c r="G62" s="626"/>
      <c r="H62" s="627"/>
      <c r="I62" s="624"/>
      <c r="J62" s="627"/>
      <c r="K62" s="18"/>
      <c r="L62" s="18"/>
      <c r="M62" s="19"/>
      <c r="N62" s="253">
        <f t="shared" si="0"/>
        <v>22</v>
      </c>
      <c r="O62" s="18">
        <v>167</v>
      </c>
      <c r="P62" s="254">
        <v>65</v>
      </c>
      <c r="Q62" s="18">
        <v>17</v>
      </c>
      <c r="R62" s="18" t="s">
        <v>227</v>
      </c>
      <c r="S62" s="18" t="s">
        <v>127</v>
      </c>
      <c r="T62" s="630" t="s">
        <v>210</v>
      </c>
      <c r="U62" s="631"/>
      <c r="V62" s="632"/>
      <c r="W62" s="630" t="s">
        <v>223</v>
      </c>
      <c r="X62" s="631"/>
      <c r="Y62" s="632"/>
      <c r="AB62" s="228">
        <v>200012</v>
      </c>
    </row>
    <row r="63" spans="2:28" s="249" customFormat="1" ht="24" customHeight="1" x14ac:dyDescent="0.25">
      <c r="B63" s="18">
        <v>39</v>
      </c>
      <c r="C63" s="622" t="s">
        <v>841</v>
      </c>
      <c r="D63" s="654"/>
      <c r="E63" s="624" t="s">
        <v>124</v>
      </c>
      <c r="F63" s="625"/>
      <c r="G63" s="626"/>
      <c r="H63" s="627"/>
      <c r="I63" s="624"/>
      <c r="J63" s="627"/>
      <c r="K63" s="18"/>
      <c r="L63" s="18"/>
      <c r="M63" s="19"/>
      <c r="N63" s="253">
        <f t="shared" si="0"/>
        <v>24</v>
      </c>
      <c r="O63" s="18">
        <v>177</v>
      </c>
      <c r="P63" s="254">
        <v>79</v>
      </c>
      <c r="Q63" s="18">
        <v>19</v>
      </c>
      <c r="R63" s="18" t="s">
        <v>202</v>
      </c>
      <c r="S63" s="18" t="s">
        <v>124</v>
      </c>
      <c r="T63" s="630" t="s">
        <v>210</v>
      </c>
      <c r="U63" s="631"/>
      <c r="V63" s="632"/>
      <c r="W63" s="630" t="s">
        <v>223</v>
      </c>
      <c r="X63" s="631"/>
      <c r="Y63" s="632"/>
      <c r="AB63" s="228">
        <v>199905</v>
      </c>
    </row>
    <row r="64" spans="2:28" s="249" customFormat="1" ht="24" customHeight="1" x14ac:dyDescent="0.25">
      <c r="B64" s="18">
        <v>40</v>
      </c>
      <c r="C64" s="622" t="s">
        <v>842</v>
      </c>
      <c r="D64" s="654"/>
      <c r="E64" s="624" t="s">
        <v>124</v>
      </c>
      <c r="F64" s="625"/>
      <c r="G64" s="626"/>
      <c r="H64" s="627"/>
      <c r="I64" s="624"/>
      <c r="J64" s="627"/>
      <c r="K64" s="18"/>
      <c r="L64" s="18"/>
      <c r="M64" s="19"/>
      <c r="N64" s="253">
        <f t="shared" si="0"/>
        <v>23</v>
      </c>
      <c r="O64" s="18">
        <v>172</v>
      </c>
      <c r="P64" s="254">
        <v>62</v>
      </c>
      <c r="Q64" s="18">
        <v>18</v>
      </c>
      <c r="R64" s="18" t="s">
        <v>227</v>
      </c>
      <c r="S64" s="18" t="s">
        <v>127</v>
      </c>
      <c r="T64" s="630" t="s">
        <v>210</v>
      </c>
      <c r="U64" s="631"/>
      <c r="V64" s="632"/>
      <c r="W64" s="630" t="s">
        <v>223</v>
      </c>
      <c r="X64" s="631"/>
      <c r="Y64" s="632"/>
      <c r="AB64" s="228">
        <v>200005</v>
      </c>
    </row>
    <row r="65" spans="2:28" s="249" customFormat="1" ht="24" customHeight="1" x14ac:dyDescent="0.25">
      <c r="B65" s="18">
        <v>41</v>
      </c>
      <c r="C65" s="622" t="s">
        <v>843</v>
      </c>
      <c r="D65" s="654"/>
      <c r="E65" s="624" t="s">
        <v>124</v>
      </c>
      <c r="F65" s="625"/>
      <c r="G65" s="626"/>
      <c r="H65" s="627"/>
      <c r="I65" s="624"/>
      <c r="J65" s="627"/>
      <c r="K65" s="18"/>
      <c r="L65" s="18"/>
      <c r="M65" s="19"/>
      <c r="N65" s="253">
        <f t="shared" si="0"/>
        <v>23</v>
      </c>
      <c r="O65" s="18">
        <v>173</v>
      </c>
      <c r="P65" s="254">
        <v>65</v>
      </c>
      <c r="Q65" s="18">
        <v>15</v>
      </c>
      <c r="R65" s="18" t="s">
        <v>227</v>
      </c>
      <c r="S65" s="18" t="s">
        <v>124</v>
      </c>
      <c r="T65" s="636" t="s">
        <v>844</v>
      </c>
      <c r="U65" s="636"/>
      <c r="V65" s="636"/>
      <c r="W65" s="630" t="s">
        <v>223</v>
      </c>
      <c r="X65" s="631"/>
      <c r="Y65" s="632"/>
      <c r="AB65" s="228">
        <v>199911</v>
      </c>
    </row>
    <row r="66" spans="2:28" s="249" customFormat="1" ht="24" customHeight="1" x14ac:dyDescent="0.25">
      <c r="B66" s="18">
        <v>42</v>
      </c>
      <c r="C66" s="622" t="s">
        <v>845</v>
      </c>
      <c r="D66" s="654"/>
      <c r="E66" s="624" t="s">
        <v>124</v>
      </c>
      <c r="F66" s="625"/>
      <c r="G66" s="626"/>
      <c r="H66" s="627"/>
      <c r="I66" s="624"/>
      <c r="J66" s="627"/>
      <c r="K66" s="18"/>
      <c r="L66" s="18"/>
      <c r="M66" s="19"/>
      <c r="N66" s="253">
        <f t="shared" si="0"/>
        <v>22</v>
      </c>
      <c r="O66" s="18">
        <v>174</v>
      </c>
      <c r="P66" s="254">
        <v>62</v>
      </c>
      <c r="Q66" s="18">
        <v>15</v>
      </c>
      <c r="R66" s="18" t="s">
        <v>227</v>
      </c>
      <c r="S66" s="18" t="s">
        <v>127</v>
      </c>
      <c r="T66" s="630" t="s">
        <v>835</v>
      </c>
      <c r="U66" s="631"/>
      <c r="V66" s="632"/>
      <c r="W66" s="630" t="s">
        <v>223</v>
      </c>
      <c r="X66" s="631"/>
      <c r="Y66" s="632"/>
      <c r="AB66" s="228">
        <v>200010</v>
      </c>
    </row>
    <row r="67" spans="2:28" s="249" customFormat="1" ht="24" customHeight="1" x14ac:dyDescent="0.25">
      <c r="B67" s="18">
        <v>43</v>
      </c>
      <c r="C67" s="622" t="s">
        <v>846</v>
      </c>
      <c r="D67" s="654"/>
      <c r="E67" s="624" t="s">
        <v>124</v>
      </c>
      <c r="F67" s="625"/>
      <c r="G67" s="626"/>
      <c r="H67" s="627"/>
      <c r="I67" s="624"/>
      <c r="J67" s="627"/>
      <c r="K67" s="18"/>
      <c r="L67" s="18"/>
      <c r="M67" s="19"/>
      <c r="N67" s="253">
        <f t="shared" si="0"/>
        <v>23</v>
      </c>
      <c r="O67" s="18">
        <v>178</v>
      </c>
      <c r="P67" s="254">
        <v>83</v>
      </c>
      <c r="Q67" s="18">
        <v>17</v>
      </c>
      <c r="R67" s="18" t="s">
        <v>229</v>
      </c>
      <c r="S67" s="18" t="s">
        <v>127</v>
      </c>
      <c r="T67" s="636" t="s">
        <v>847</v>
      </c>
      <c r="U67" s="636"/>
      <c r="V67" s="636"/>
      <c r="W67" s="630" t="s">
        <v>223</v>
      </c>
      <c r="X67" s="631"/>
      <c r="Y67" s="632"/>
      <c r="AB67" s="228">
        <v>199909</v>
      </c>
    </row>
    <row r="68" spans="2:28" s="249" customFormat="1" ht="24" customHeight="1" thickBot="1" x14ac:dyDescent="0.3">
      <c r="B68" s="22">
        <v>44</v>
      </c>
      <c r="C68" s="658"/>
      <c r="D68" s="659"/>
      <c r="E68" s="640"/>
      <c r="F68" s="641"/>
      <c r="G68" s="642"/>
      <c r="H68" s="643"/>
      <c r="I68" s="644"/>
      <c r="J68" s="643"/>
      <c r="K68" s="26"/>
      <c r="L68" s="26"/>
      <c r="M68" s="27"/>
      <c r="N68" s="28" t="str">
        <f t="shared" si="0"/>
        <v/>
      </c>
      <c r="O68" s="22"/>
      <c r="P68" s="256"/>
      <c r="Q68" s="22"/>
      <c r="R68" s="22"/>
      <c r="S68" s="22"/>
      <c r="T68" s="660"/>
      <c r="U68" s="661"/>
      <c r="V68" s="662"/>
      <c r="W68" s="645"/>
      <c r="X68" s="645"/>
      <c r="Y68" s="645"/>
      <c r="AB68" s="228"/>
    </row>
    <row r="69" spans="2:28" x14ac:dyDescent="0.45">
      <c r="B69" s="23" t="s">
        <v>443</v>
      </c>
      <c r="S69" s="2"/>
    </row>
    <row r="70" spans="2:28" x14ac:dyDescent="0.45">
      <c r="B70" s="24" t="s">
        <v>444</v>
      </c>
      <c r="S70" s="2"/>
    </row>
    <row r="71" spans="2:28" x14ac:dyDescent="0.45">
      <c r="B71" s="25"/>
      <c r="C71" s="637"/>
      <c r="D71" s="637"/>
      <c r="E71" s="255"/>
      <c r="F71" s="255"/>
      <c r="G71" s="25"/>
      <c r="H71" s="25"/>
      <c r="S71" s="2"/>
    </row>
    <row r="94" spans="19:19" x14ac:dyDescent="0.45">
      <c r="S94" s="2"/>
    </row>
    <row r="95" spans="19:19" x14ac:dyDescent="0.45">
      <c r="S95" s="2"/>
    </row>
    <row r="96" spans="19:19" x14ac:dyDescent="0.45">
      <c r="S96" s="2"/>
    </row>
  </sheetData>
  <protectedRanges>
    <protectedRange password="EFC2" sqref="N25:N68" name="範囲1"/>
  </protectedRanges>
  <mergeCells count="307">
    <mergeCell ref="C71:D71"/>
    <mergeCell ref="C68:D68"/>
    <mergeCell ref="E68:F68"/>
    <mergeCell ref="G68:H68"/>
    <mergeCell ref="I68:J68"/>
    <mergeCell ref="T68:V68"/>
    <mergeCell ref="W68:Y68"/>
    <mergeCell ref="C67:D67"/>
    <mergeCell ref="E67:F67"/>
    <mergeCell ref="G67:H67"/>
    <mergeCell ref="I67:J67"/>
    <mergeCell ref="T67:V67"/>
    <mergeCell ref="W67:Y67"/>
    <mergeCell ref="C66:D66"/>
    <mergeCell ref="E66:F66"/>
    <mergeCell ref="G66:H66"/>
    <mergeCell ref="I66:J66"/>
    <mergeCell ref="T66:V66"/>
    <mergeCell ref="W66:Y66"/>
    <mergeCell ref="C65:D65"/>
    <mergeCell ref="E65:F65"/>
    <mergeCell ref="G65:H65"/>
    <mergeCell ref="I65:J65"/>
    <mergeCell ref="T65:V65"/>
    <mergeCell ref="W65:Y65"/>
    <mergeCell ref="C64:D64"/>
    <mergeCell ref="E64:F64"/>
    <mergeCell ref="G64:H64"/>
    <mergeCell ref="I64:J64"/>
    <mergeCell ref="T64:V64"/>
    <mergeCell ref="W64:Y64"/>
    <mergeCell ref="C63:D63"/>
    <mergeCell ref="E63:F63"/>
    <mergeCell ref="G63:H63"/>
    <mergeCell ref="I63:J63"/>
    <mergeCell ref="T63:V63"/>
    <mergeCell ref="W63:Y63"/>
    <mergeCell ref="C62:D62"/>
    <mergeCell ref="E62:F62"/>
    <mergeCell ref="G62:H62"/>
    <mergeCell ref="I62:J62"/>
    <mergeCell ref="T62:V62"/>
    <mergeCell ref="W62:Y62"/>
    <mergeCell ref="C61:D61"/>
    <mergeCell ref="E61:F61"/>
    <mergeCell ref="G61:H61"/>
    <mergeCell ref="I61:J61"/>
    <mergeCell ref="T61:V61"/>
    <mergeCell ref="W61:Y61"/>
    <mergeCell ref="C60:D60"/>
    <mergeCell ref="E60:F60"/>
    <mergeCell ref="G60:H60"/>
    <mergeCell ref="I60:J60"/>
    <mergeCell ref="T60:V60"/>
    <mergeCell ref="W60:Y60"/>
    <mergeCell ref="C59:D59"/>
    <mergeCell ref="E59:F59"/>
    <mergeCell ref="G59:H59"/>
    <mergeCell ref="I59:J59"/>
    <mergeCell ref="T59:V59"/>
    <mergeCell ref="W59:Y59"/>
    <mergeCell ref="C58:D58"/>
    <mergeCell ref="E58:F58"/>
    <mergeCell ref="G58:H58"/>
    <mergeCell ref="I58:J58"/>
    <mergeCell ref="T58:V58"/>
    <mergeCell ref="W58:Y58"/>
    <mergeCell ref="C57:D57"/>
    <mergeCell ref="E57:F57"/>
    <mergeCell ref="G57:H57"/>
    <mergeCell ref="I57:J57"/>
    <mergeCell ref="T57:V57"/>
    <mergeCell ref="W57:Y57"/>
    <mergeCell ref="C56:D56"/>
    <mergeCell ref="E56:F56"/>
    <mergeCell ref="G56:H56"/>
    <mergeCell ref="I56:J56"/>
    <mergeCell ref="T56:V56"/>
    <mergeCell ref="W56:Y56"/>
    <mergeCell ref="C55:D55"/>
    <mergeCell ref="E55:F55"/>
    <mergeCell ref="G55:H55"/>
    <mergeCell ref="I55:J55"/>
    <mergeCell ref="T55:V55"/>
    <mergeCell ref="W55:Y55"/>
    <mergeCell ref="C54:D54"/>
    <mergeCell ref="E54:F54"/>
    <mergeCell ref="G54:H54"/>
    <mergeCell ref="I54:J54"/>
    <mergeCell ref="T54:V54"/>
    <mergeCell ref="W54:Y54"/>
    <mergeCell ref="C53:D53"/>
    <mergeCell ref="E53:F53"/>
    <mergeCell ref="G53:H53"/>
    <mergeCell ref="I53:J53"/>
    <mergeCell ref="T53:V53"/>
    <mergeCell ref="W53:Y53"/>
    <mergeCell ref="C52:D52"/>
    <mergeCell ref="E52:F52"/>
    <mergeCell ref="G52:H52"/>
    <mergeCell ref="I52:J52"/>
    <mergeCell ref="T52:V52"/>
    <mergeCell ref="W52:Y52"/>
    <mergeCell ref="C51:D51"/>
    <mergeCell ref="E51:F51"/>
    <mergeCell ref="G51:H51"/>
    <mergeCell ref="I51:J51"/>
    <mergeCell ref="T51:V51"/>
    <mergeCell ref="W51:Y51"/>
    <mergeCell ref="C50:D50"/>
    <mergeCell ref="E50:F50"/>
    <mergeCell ref="G50:H50"/>
    <mergeCell ref="I50:J50"/>
    <mergeCell ref="T50:V50"/>
    <mergeCell ref="W50:Y50"/>
    <mergeCell ref="C49:D49"/>
    <mergeCell ref="E49:F49"/>
    <mergeCell ref="G49:H49"/>
    <mergeCell ref="I49:J49"/>
    <mergeCell ref="T49:V49"/>
    <mergeCell ref="W49:Y49"/>
    <mergeCell ref="C48:D48"/>
    <mergeCell ref="E48:F48"/>
    <mergeCell ref="G48:H48"/>
    <mergeCell ref="I48:J48"/>
    <mergeCell ref="T48:V48"/>
    <mergeCell ref="W48:Y48"/>
    <mergeCell ref="C47:D47"/>
    <mergeCell ref="E47:F47"/>
    <mergeCell ref="G47:H47"/>
    <mergeCell ref="I47:J47"/>
    <mergeCell ref="T47:V47"/>
    <mergeCell ref="W47:Y47"/>
    <mergeCell ref="C46:D46"/>
    <mergeCell ref="E46:F46"/>
    <mergeCell ref="G46:H46"/>
    <mergeCell ref="I46:J46"/>
    <mergeCell ref="T46:V46"/>
    <mergeCell ref="W46:Y46"/>
    <mergeCell ref="C45:D45"/>
    <mergeCell ref="E45:F45"/>
    <mergeCell ref="G45:H45"/>
    <mergeCell ref="I45:J45"/>
    <mergeCell ref="T45:V45"/>
    <mergeCell ref="W45:Y45"/>
    <mergeCell ref="C44:D44"/>
    <mergeCell ref="E44:F44"/>
    <mergeCell ref="G44:H44"/>
    <mergeCell ref="I44:J44"/>
    <mergeCell ref="T44:V44"/>
    <mergeCell ref="W44:Y44"/>
    <mergeCell ref="C43:D43"/>
    <mergeCell ref="E43:F43"/>
    <mergeCell ref="G43:H43"/>
    <mergeCell ref="I43:J43"/>
    <mergeCell ref="T43:V43"/>
    <mergeCell ref="W43:Y43"/>
    <mergeCell ref="C42:D42"/>
    <mergeCell ref="E42:F42"/>
    <mergeCell ref="G42:H42"/>
    <mergeCell ref="I42:J42"/>
    <mergeCell ref="T42:V42"/>
    <mergeCell ref="W42:Y42"/>
    <mergeCell ref="C41:D41"/>
    <mergeCell ref="E41:F41"/>
    <mergeCell ref="G41:H41"/>
    <mergeCell ref="I41:J41"/>
    <mergeCell ref="T41:V41"/>
    <mergeCell ref="W41:Y41"/>
    <mergeCell ref="C40:D40"/>
    <mergeCell ref="E40:F40"/>
    <mergeCell ref="G40:H40"/>
    <mergeCell ref="I40:J40"/>
    <mergeCell ref="T40:V40"/>
    <mergeCell ref="W40:Y40"/>
    <mergeCell ref="C39:D39"/>
    <mergeCell ref="E39:F39"/>
    <mergeCell ref="G39:H39"/>
    <mergeCell ref="I39:J39"/>
    <mergeCell ref="T39:V39"/>
    <mergeCell ref="W39:Y39"/>
    <mergeCell ref="C38:D38"/>
    <mergeCell ref="E38:F38"/>
    <mergeCell ref="G38:H38"/>
    <mergeCell ref="I38:J38"/>
    <mergeCell ref="T38:V38"/>
    <mergeCell ref="W38:Y38"/>
    <mergeCell ref="C37:D37"/>
    <mergeCell ref="E37:F37"/>
    <mergeCell ref="G37:H37"/>
    <mergeCell ref="I37:J37"/>
    <mergeCell ref="T37:V37"/>
    <mergeCell ref="W37:Y37"/>
    <mergeCell ref="C36:D36"/>
    <mergeCell ref="E36:F36"/>
    <mergeCell ref="G36:H36"/>
    <mergeCell ref="I36:J36"/>
    <mergeCell ref="T36:V36"/>
    <mergeCell ref="W36:Y36"/>
    <mergeCell ref="C35:D35"/>
    <mergeCell ref="E35:F35"/>
    <mergeCell ref="G35:H35"/>
    <mergeCell ref="I35:J35"/>
    <mergeCell ref="T35:V35"/>
    <mergeCell ref="W35:Y35"/>
    <mergeCell ref="C34:D34"/>
    <mergeCell ref="E34:F34"/>
    <mergeCell ref="G34:H34"/>
    <mergeCell ref="I34:J34"/>
    <mergeCell ref="T34:V34"/>
    <mergeCell ref="W34:Y34"/>
    <mergeCell ref="C33:D33"/>
    <mergeCell ref="E33:F33"/>
    <mergeCell ref="G33:H33"/>
    <mergeCell ref="I33:J33"/>
    <mergeCell ref="T33:V33"/>
    <mergeCell ref="W33:Y33"/>
    <mergeCell ref="C32:D32"/>
    <mergeCell ref="E32:F32"/>
    <mergeCell ref="G32:H32"/>
    <mergeCell ref="I32:J32"/>
    <mergeCell ref="T32:V32"/>
    <mergeCell ref="W32:Y32"/>
    <mergeCell ref="C31:D31"/>
    <mergeCell ref="E31:F31"/>
    <mergeCell ref="G31:H31"/>
    <mergeCell ref="I31:J31"/>
    <mergeCell ref="T31:V31"/>
    <mergeCell ref="W31:Y31"/>
    <mergeCell ref="C30:D30"/>
    <mergeCell ref="E30:F30"/>
    <mergeCell ref="G30:H30"/>
    <mergeCell ref="I30:J30"/>
    <mergeCell ref="T30:V30"/>
    <mergeCell ref="W30:Y30"/>
    <mergeCell ref="C29:D29"/>
    <mergeCell ref="E29:F29"/>
    <mergeCell ref="G29:H29"/>
    <mergeCell ref="I29:J29"/>
    <mergeCell ref="T29:V29"/>
    <mergeCell ref="W29:Y29"/>
    <mergeCell ref="C26:D26"/>
    <mergeCell ref="E26:F26"/>
    <mergeCell ref="G26:H26"/>
    <mergeCell ref="I26:J26"/>
    <mergeCell ref="T26:V26"/>
    <mergeCell ref="W26:Y26"/>
    <mergeCell ref="T23:V24"/>
    <mergeCell ref="W23:Y24"/>
    <mergeCell ref="C28:D28"/>
    <mergeCell ref="E28:F28"/>
    <mergeCell ref="G28:H28"/>
    <mergeCell ref="I28:J28"/>
    <mergeCell ref="T28:V28"/>
    <mergeCell ref="W28:Y28"/>
    <mergeCell ref="C27:D27"/>
    <mergeCell ref="E27:F27"/>
    <mergeCell ref="G27:H27"/>
    <mergeCell ref="I27:J27"/>
    <mergeCell ref="T27:V27"/>
    <mergeCell ref="W27:Y27"/>
    <mergeCell ref="AB23:AB24"/>
    <mergeCell ref="G24:H24"/>
    <mergeCell ref="I24:J24"/>
    <mergeCell ref="C25:D25"/>
    <mergeCell ref="E25:F25"/>
    <mergeCell ref="G25:H25"/>
    <mergeCell ref="I25:J25"/>
    <mergeCell ref="T25:V25"/>
    <mergeCell ref="N23:N24"/>
    <mergeCell ref="O23:O24"/>
    <mergeCell ref="P23:P24"/>
    <mergeCell ref="Q23:Q24"/>
    <mergeCell ref="R23:R24"/>
    <mergeCell ref="S23:S24"/>
    <mergeCell ref="W25:Y25"/>
    <mergeCell ref="B7:C8"/>
    <mergeCell ref="F7:I7"/>
    <mergeCell ref="K7:L7"/>
    <mergeCell ref="F8:I8"/>
    <mergeCell ref="K8:L8"/>
    <mergeCell ref="B20:C21"/>
    <mergeCell ref="D20:L21"/>
    <mergeCell ref="B23:B24"/>
    <mergeCell ref="C23:D24"/>
    <mergeCell ref="E23:F24"/>
    <mergeCell ref="G23:M23"/>
    <mergeCell ref="B9:C10"/>
    <mergeCell ref="D9:L10"/>
    <mergeCell ref="B11:C14"/>
    <mergeCell ref="D11:L14"/>
    <mergeCell ref="B15:B19"/>
    <mergeCell ref="D15:L15"/>
    <mergeCell ref="D16:L16"/>
    <mergeCell ref="D17:L17"/>
    <mergeCell ref="D18:L18"/>
    <mergeCell ref="D19:L19"/>
    <mergeCell ref="B3:C3"/>
    <mergeCell ref="D3:L3"/>
    <mergeCell ref="AB3:AB4"/>
    <mergeCell ref="AC3:AC4"/>
    <mergeCell ref="B4:C4"/>
    <mergeCell ref="D4:L4"/>
    <mergeCell ref="B5:C5"/>
    <mergeCell ref="D5:L5"/>
    <mergeCell ref="B6:C6"/>
    <mergeCell ref="D6:L6"/>
  </mergeCells>
  <phoneticPr fontId="3"/>
  <dataValidations count="4">
    <dataValidation type="list" allowBlank="1" showInputMessage="1" showErrorMessage="1" sqref="S25:S68 E25:F68" xr:uid="{951FA990-5274-4F77-87AF-E9B2B3CA8CC9}">
      <formula1>"○,×"</formula1>
    </dataValidation>
    <dataValidation type="list" allowBlank="1" showInputMessage="1" showErrorMessage="1" sqref="C2" xr:uid="{E096FAD2-1814-4E3D-9AB9-D1EEE73D301A}">
      <formula1>$AH$28:$AH$29</formula1>
    </dataValidation>
    <dataValidation type="list" allowBlank="1" showInputMessage="1" showErrorMessage="1" sqref="D3:L3" xr:uid="{39400717-E634-459A-93B0-9ABD558FB855}">
      <formula1>$AH$14:$AH$25</formula1>
    </dataValidation>
    <dataValidation type="list" allowBlank="1" showInputMessage="1" showErrorMessage="1" sqref="D6:L6" xr:uid="{BD633EA4-1C14-4A7C-A88B-3A2E17CAF553}">
      <formula1>$AH$6:$AH$11</formula1>
    </dataValidation>
  </dataValidations>
  <hyperlinks>
    <hyperlink ref="D5" r:id="rId1" xr:uid="{6DAA2F56-91D4-4240-A140-2F45D58BB7B1}"/>
  </hyperlinks>
  <printOptions horizontalCentered="1"/>
  <pageMargins left="0.23622047244094491" right="0.23622047244094491" top="0.19685039370078741" bottom="0.19685039370078741" header="0.51181102362204722" footer="0.31496062992125984"/>
  <pageSetup paperSize="9" scale="55" orientation="portrait" cellComments="asDisplayed" verticalDpi="300"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42A26-3D8F-4F5A-9511-535AD90E44A9}">
  <sheetPr>
    <tabColor rgb="FFFFFF00"/>
    <pageSetUpPr fitToPage="1"/>
  </sheetPr>
  <dimension ref="B1:AH96"/>
  <sheetViews>
    <sheetView showGridLines="0" view="pageBreakPreview" zoomScale="80" zoomScaleNormal="75" zoomScaleSheetLayoutView="80" workbookViewId="0"/>
  </sheetViews>
  <sheetFormatPr defaultColWidth="9" defaultRowHeight="15" x14ac:dyDescent="0.45"/>
  <cols>
    <col min="1" max="1" width="2.59765625" style="2" customWidth="1"/>
    <col min="2" max="2" width="8" style="2" customWidth="1"/>
    <col min="3" max="3" width="9.9296875" style="2" customWidth="1"/>
    <col min="4" max="4" width="8" style="2" customWidth="1"/>
    <col min="5" max="8" width="4.33203125" style="2" customWidth="1"/>
    <col min="9" max="9" width="4.19921875" style="2" customWidth="1"/>
    <col min="10" max="10" width="4.33203125" style="2" customWidth="1"/>
    <col min="11" max="12" width="8.06640625" style="2" customWidth="1"/>
    <col min="13" max="15" width="8" style="2" customWidth="1"/>
    <col min="16" max="16" width="8" style="3" customWidth="1"/>
    <col min="17" max="18" width="8" style="2" customWidth="1"/>
    <col min="19" max="19" width="8" style="4" customWidth="1"/>
    <col min="20" max="24" width="6.59765625" style="2" customWidth="1"/>
    <col min="25" max="25" width="6.59765625" style="52" customWidth="1"/>
    <col min="26" max="26" width="2" style="2" customWidth="1"/>
    <col min="27" max="27" width="3.46484375" style="2" customWidth="1"/>
    <col min="28" max="28" width="12.46484375" style="2" customWidth="1"/>
    <col min="29" max="29" width="18.59765625" style="2" customWidth="1"/>
    <col min="30" max="16384" width="9" style="2"/>
  </cols>
  <sheetData>
    <row r="1" spans="2:34" ht="9.75" customHeight="1" x14ac:dyDescent="0.45"/>
    <row r="2" spans="2:34" ht="15" customHeight="1" thickBot="1" x14ac:dyDescent="0.5">
      <c r="B2" s="5">
        <v>2023</v>
      </c>
      <c r="C2" s="5" t="s">
        <v>740</v>
      </c>
      <c r="W2" s="6"/>
    </row>
    <row r="3" spans="2:34" ht="15" customHeight="1" x14ac:dyDescent="0.45">
      <c r="B3" s="542" t="s">
        <v>691</v>
      </c>
      <c r="C3" s="543"/>
      <c r="D3" s="544" t="s">
        <v>725</v>
      </c>
      <c r="E3" s="544"/>
      <c r="F3" s="544"/>
      <c r="G3" s="544"/>
      <c r="H3" s="544"/>
      <c r="I3" s="544"/>
      <c r="J3" s="545"/>
      <c r="K3" s="545"/>
      <c r="L3" s="546"/>
      <c r="AB3" s="547" t="s">
        <v>119</v>
      </c>
      <c r="AC3" s="549">
        <v>45142</v>
      </c>
    </row>
    <row r="4" spans="2:34" ht="15" customHeight="1" thickBot="1" x14ac:dyDescent="0.5">
      <c r="B4" s="551" t="s">
        <v>120</v>
      </c>
      <c r="C4" s="552"/>
      <c r="D4" s="553" t="s">
        <v>901</v>
      </c>
      <c r="E4" s="553"/>
      <c r="F4" s="553"/>
      <c r="G4" s="553"/>
      <c r="H4" s="553"/>
      <c r="I4" s="553"/>
      <c r="J4" s="554"/>
      <c r="K4" s="554"/>
      <c r="L4" s="555"/>
      <c r="AB4" s="548"/>
      <c r="AC4" s="550"/>
    </row>
    <row r="5" spans="2:34" ht="15" customHeight="1" x14ac:dyDescent="0.45">
      <c r="B5" s="551" t="s">
        <v>121</v>
      </c>
      <c r="C5" s="552"/>
      <c r="D5" s="556" t="s">
        <v>902</v>
      </c>
      <c r="E5" s="556"/>
      <c r="F5" s="556"/>
      <c r="G5" s="556"/>
      <c r="H5" s="556"/>
      <c r="I5" s="556"/>
      <c r="J5" s="557"/>
      <c r="K5" s="557"/>
      <c r="L5" s="558"/>
      <c r="AB5" s="7" t="s">
        <v>122</v>
      </c>
      <c r="AC5" s="7"/>
      <c r="AH5" s="237" t="s">
        <v>695</v>
      </c>
    </row>
    <row r="6" spans="2:34" ht="15" customHeight="1" x14ac:dyDescent="0.45">
      <c r="B6" s="551" t="s">
        <v>420</v>
      </c>
      <c r="C6" s="552"/>
      <c r="D6" s="553" t="s">
        <v>696</v>
      </c>
      <c r="E6" s="553"/>
      <c r="F6" s="553"/>
      <c r="G6" s="553"/>
      <c r="H6" s="553"/>
      <c r="I6" s="553"/>
      <c r="J6" s="554"/>
      <c r="K6" s="554"/>
      <c r="L6" s="555"/>
      <c r="AB6" s="7" t="s">
        <v>697</v>
      </c>
      <c r="AC6" s="7"/>
      <c r="AH6" s="2" t="s">
        <v>698</v>
      </c>
    </row>
    <row r="7" spans="2:34" ht="15" customHeight="1" x14ac:dyDescent="0.45">
      <c r="B7" s="559" t="s">
        <v>421</v>
      </c>
      <c r="C7" s="560"/>
      <c r="D7" s="250" t="s">
        <v>422</v>
      </c>
      <c r="E7" s="235" t="s">
        <v>699</v>
      </c>
      <c r="F7" s="646" t="s">
        <v>706</v>
      </c>
      <c r="G7" s="646"/>
      <c r="H7" s="646"/>
      <c r="I7" s="647"/>
      <c r="J7" s="235" t="s">
        <v>701</v>
      </c>
      <c r="K7" s="563" t="s">
        <v>903</v>
      </c>
      <c r="L7" s="565"/>
      <c r="S7" s="2"/>
      <c r="AB7" s="7" t="s">
        <v>703</v>
      </c>
      <c r="AH7" s="2" t="s">
        <v>704</v>
      </c>
    </row>
    <row r="8" spans="2:34" ht="15" customHeight="1" x14ac:dyDescent="0.45">
      <c r="B8" s="561"/>
      <c r="C8" s="562"/>
      <c r="D8" s="250" t="s">
        <v>423</v>
      </c>
      <c r="E8" s="235" t="s">
        <v>699</v>
      </c>
      <c r="F8" s="563" t="s">
        <v>904</v>
      </c>
      <c r="G8" s="563"/>
      <c r="H8" s="563"/>
      <c r="I8" s="564"/>
      <c r="J8" s="235" t="s">
        <v>701</v>
      </c>
      <c r="K8" s="563" t="s">
        <v>799</v>
      </c>
      <c r="L8" s="565"/>
      <c r="AH8" s="2" t="s">
        <v>707</v>
      </c>
    </row>
    <row r="9" spans="2:34" ht="15" customHeight="1" x14ac:dyDescent="0.45">
      <c r="B9" s="559" t="s">
        <v>708</v>
      </c>
      <c r="C9" s="560"/>
      <c r="D9" s="569" t="s">
        <v>905</v>
      </c>
      <c r="E9" s="569"/>
      <c r="F9" s="569"/>
      <c r="G9" s="569"/>
      <c r="H9" s="569"/>
      <c r="I9" s="569"/>
      <c r="J9" s="570"/>
      <c r="K9" s="570"/>
      <c r="L9" s="571"/>
      <c r="T9" s="12"/>
      <c r="U9" s="12"/>
      <c r="AB9" s="237" t="s">
        <v>709</v>
      </c>
      <c r="AC9" s="8"/>
      <c r="AH9" s="2" t="s">
        <v>710</v>
      </c>
    </row>
    <row r="10" spans="2:34" ht="15" customHeight="1" x14ac:dyDescent="0.45">
      <c r="B10" s="587"/>
      <c r="C10" s="588"/>
      <c r="D10" s="569"/>
      <c r="E10" s="569"/>
      <c r="F10" s="569"/>
      <c r="G10" s="569"/>
      <c r="H10" s="569"/>
      <c r="I10" s="569"/>
      <c r="J10" s="570"/>
      <c r="K10" s="570"/>
      <c r="L10" s="571"/>
      <c r="T10" s="12"/>
      <c r="U10" s="12"/>
      <c r="AB10" s="238" t="s">
        <v>711</v>
      </c>
      <c r="AC10" s="11"/>
      <c r="AH10" s="2" t="s">
        <v>712</v>
      </c>
    </row>
    <row r="11" spans="2:34" ht="15" customHeight="1" x14ac:dyDescent="0.45">
      <c r="B11" s="559" t="s">
        <v>204</v>
      </c>
      <c r="C11" s="560"/>
      <c r="D11" s="589" t="s">
        <v>906</v>
      </c>
      <c r="E11" s="590"/>
      <c r="F11" s="590"/>
      <c r="G11" s="590"/>
      <c r="H11" s="590"/>
      <c r="I11" s="590"/>
      <c r="J11" s="590"/>
      <c r="K11" s="590"/>
      <c r="L11" s="591"/>
      <c r="AB11" s="239" t="s">
        <v>713</v>
      </c>
      <c r="AC11" s="240" t="s">
        <v>364</v>
      </c>
      <c r="AH11" s="2" t="s">
        <v>205</v>
      </c>
    </row>
    <row r="12" spans="2:34" ht="15" customHeight="1" x14ac:dyDescent="0.45">
      <c r="B12" s="587"/>
      <c r="C12" s="588"/>
      <c r="D12" s="592"/>
      <c r="E12" s="593"/>
      <c r="F12" s="593"/>
      <c r="G12" s="593"/>
      <c r="H12" s="593"/>
      <c r="I12" s="593"/>
      <c r="J12" s="593"/>
      <c r="K12" s="593"/>
      <c r="L12" s="594"/>
      <c r="AB12" s="239" t="s">
        <v>714</v>
      </c>
      <c r="AC12" s="240" t="s">
        <v>715</v>
      </c>
    </row>
    <row r="13" spans="2:34" ht="15" customHeight="1" x14ac:dyDescent="0.45">
      <c r="B13" s="587"/>
      <c r="C13" s="588"/>
      <c r="D13" s="592"/>
      <c r="E13" s="593"/>
      <c r="F13" s="593"/>
      <c r="G13" s="593"/>
      <c r="H13" s="593"/>
      <c r="I13" s="593"/>
      <c r="J13" s="593"/>
      <c r="K13" s="593"/>
      <c r="L13" s="594"/>
      <c r="P13" s="2"/>
      <c r="AB13" s="239" t="s">
        <v>716</v>
      </c>
      <c r="AC13" s="240" t="s">
        <v>717</v>
      </c>
      <c r="AH13" s="237" t="s">
        <v>695</v>
      </c>
    </row>
    <row r="14" spans="2:34" ht="15" customHeight="1" x14ac:dyDescent="0.45">
      <c r="B14" s="587"/>
      <c r="C14" s="588"/>
      <c r="D14" s="595"/>
      <c r="E14" s="596"/>
      <c r="F14" s="596"/>
      <c r="G14" s="596"/>
      <c r="H14" s="596"/>
      <c r="I14" s="596"/>
      <c r="J14" s="596"/>
      <c r="K14" s="596"/>
      <c r="L14" s="597"/>
      <c r="T14" s="14"/>
      <c r="U14" s="14"/>
      <c r="V14" s="14"/>
      <c r="AH14" s="2" t="s">
        <v>718</v>
      </c>
    </row>
    <row r="15" spans="2:34" ht="15" customHeight="1" x14ac:dyDescent="0.5">
      <c r="B15" s="598" t="s">
        <v>424</v>
      </c>
      <c r="C15" s="15" t="str">
        <f>$B$2-5&amp;"年度"</f>
        <v>2018年度</v>
      </c>
      <c r="D15" s="601" t="s">
        <v>907</v>
      </c>
      <c r="E15" s="601"/>
      <c r="F15" s="601"/>
      <c r="G15" s="601"/>
      <c r="H15" s="601"/>
      <c r="I15" s="601"/>
      <c r="J15" s="602"/>
      <c r="K15" s="602"/>
      <c r="L15" s="603"/>
      <c r="T15" s="14"/>
      <c r="U15" s="14"/>
      <c r="V15" s="14"/>
      <c r="W15" s="55"/>
      <c r="X15" s="55"/>
      <c r="AB15" s="8" t="s">
        <v>719</v>
      </c>
      <c r="AH15" s="2" t="s">
        <v>720</v>
      </c>
    </row>
    <row r="16" spans="2:34" ht="15" customHeight="1" x14ac:dyDescent="0.5">
      <c r="B16" s="599"/>
      <c r="C16" s="16" t="str">
        <f>$B$2-4&amp;"年度"</f>
        <v>2019年度</v>
      </c>
      <c r="D16" s="604" t="s">
        <v>908</v>
      </c>
      <c r="E16" s="604"/>
      <c r="F16" s="604"/>
      <c r="G16" s="604"/>
      <c r="H16" s="604"/>
      <c r="I16" s="604"/>
      <c r="J16" s="605"/>
      <c r="K16" s="605"/>
      <c r="L16" s="606"/>
      <c r="W16" s="55"/>
      <c r="X16" s="55"/>
      <c r="AB16" s="10" t="s">
        <v>721</v>
      </c>
      <c r="AH16" s="2" t="s">
        <v>374</v>
      </c>
    </row>
    <row r="17" spans="2:34" ht="15" customHeight="1" x14ac:dyDescent="0.45">
      <c r="B17" s="599"/>
      <c r="C17" s="16" t="str">
        <f>$B$2-3&amp;"年度"</f>
        <v>2020年度</v>
      </c>
      <c r="D17" s="604" t="s">
        <v>909</v>
      </c>
      <c r="E17" s="604"/>
      <c r="F17" s="604"/>
      <c r="G17" s="604"/>
      <c r="H17" s="604"/>
      <c r="I17" s="604"/>
      <c r="J17" s="605"/>
      <c r="K17" s="605"/>
      <c r="L17" s="606"/>
      <c r="AH17" s="2" t="s">
        <v>722</v>
      </c>
    </row>
    <row r="18" spans="2:34" ht="15" customHeight="1" x14ac:dyDescent="0.45">
      <c r="B18" s="599"/>
      <c r="C18" s="16" t="str">
        <f>$B$2-2&amp;"年度"</f>
        <v>2021年度</v>
      </c>
      <c r="D18" s="604" t="s">
        <v>910</v>
      </c>
      <c r="E18" s="604"/>
      <c r="F18" s="604"/>
      <c r="G18" s="604"/>
      <c r="H18" s="604"/>
      <c r="I18" s="604"/>
      <c r="J18" s="605"/>
      <c r="K18" s="605"/>
      <c r="L18" s="606"/>
      <c r="AH18" s="2" t="s">
        <v>372</v>
      </c>
    </row>
    <row r="19" spans="2:34" ht="15" customHeight="1" x14ac:dyDescent="0.45">
      <c r="B19" s="600"/>
      <c r="C19" s="16" t="str">
        <f>$B$2-1&amp;"年度"</f>
        <v>2022年度</v>
      </c>
      <c r="D19" s="604" t="s">
        <v>911</v>
      </c>
      <c r="E19" s="604"/>
      <c r="F19" s="604"/>
      <c r="G19" s="604"/>
      <c r="H19" s="604"/>
      <c r="I19" s="604"/>
      <c r="J19" s="605"/>
      <c r="K19" s="605"/>
      <c r="L19" s="606"/>
      <c r="AH19" s="2" t="s">
        <v>375</v>
      </c>
    </row>
    <row r="20" spans="2:34" ht="15" customHeight="1" x14ac:dyDescent="0.45">
      <c r="B20" s="559" t="s">
        <v>425</v>
      </c>
      <c r="C20" s="566"/>
      <c r="D20" s="569" t="s">
        <v>912</v>
      </c>
      <c r="E20" s="569"/>
      <c r="F20" s="569"/>
      <c r="G20" s="569"/>
      <c r="H20" s="569"/>
      <c r="I20" s="569"/>
      <c r="J20" s="570"/>
      <c r="K20" s="570"/>
      <c r="L20" s="571"/>
      <c r="AH20" s="2" t="s">
        <v>723</v>
      </c>
    </row>
    <row r="21" spans="2:34" ht="15" customHeight="1" thickBot="1" x14ac:dyDescent="0.5">
      <c r="B21" s="567"/>
      <c r="C21" s="568"/>
      <c r="D21" s="572"/>
      <c r="E21" s="572"/>
      <c r="F21" s="572"/>
      <c r="G21" s="572"/>
      <c r="H21" s="572"/>
      <c r="I21" s="572"/>
      <c r="J21" s="573"/>
      <c r="K21" s="573"/>
      <c r="L21" s="574"/>
      <c r="AH21" s="2" t="s">
        <v>373</v>
      </c>
    </row>
    <row r="22" spans="2:34" ht="15" customHeight="1" thickBot="1" x14ac:dyDescent="0.5">
      <c r="P22" s="2"/>
      <c r="W22" s="6"/>
      <c r="AH22" s="2" t="s">
        <v>724</v>
      </c>
    </row>
    <row r="23" spans="2:34" ht="15" customHeight="1" x14ac:dyDescent="0.45">
      <c r="B23" s="575" t="s">
        <v>426</v>
      </c>
      <c r="C23" s="575" t="s">
        <v>427</v>
      </c>
      <c r="D23" s="576"/>
      <c r="E23" s="579" t="s">
        <v>428</v>
      </c>
      <c r="F23" s="580"/>
      <c r="G23" s="583" t="s">
        <v>429</v>
      </c>
      <c r="H23" s="584"/>
      <c r="I23" s="585"/>
      <c r="J23" s="585"/>
      <c r="K23" s="585"/>
      <c r="L23" s="585"/>
      <c r="M23" s="586"/>
      <c r="N23" s="610" t="s">
        <v>430</v>
      </c>
      <c r="O23" s="575" t="s">
        <v>431</v>
      </c>
      <c r="P23" s="575" t="s">
        <v>432</v>
      </c>
      <c r="Q23" s="575" t="s">
        <v>433</v>
      </c>
      <c r="R23" s="575" t="s">
        <v>434</v>
      </c>
      <c r="S23" s="576" t="s">
        <v>435</v>
      </c>
      <c r="T23" s="575" t="s">
        <v>436</v>
      </c>
      <c r="U23" s="575"/>
      <c r="V23" s="575"/>
      <c r="W23" s="575" t="s">
        <v>437</v>
      </c>
      <c r="X23" s="575"/>
      <c r="Y23" s="575"/>
      <c r="AB23" s="607" t="s">
        <v>438</v>
      </c>
      <c r="AH23" s="2" t="s">
        <v>725</v>
      </c>
    </row>
    <row r="24" spans="2:34" ht="15" customHeight="1" x14ac:dyDescent="0.45">
      <c r="B24" s="575"/>
      <c r="C24" s="577"/>
      <c r="D24" s="578"/>
      <c r="E24" s="581"/>
      <c r="F24" s="582"/>
      <c r="G24" s="609" t="s">
        <v>439</v>
      </c>
      <c r="H24" s="610"/>
      <c r="I24" s="576" t="s">
        <v>440</v>
      </c>
      <c r="J24" s="610"/>
      <c r="K24" s="251" t="s">
        <v>211</v>
      </c>
      <c r="L24" s="251" t="s">
        <v>441</v>
      </c>
      <c r="M24" s="17" t="s">
        <v>442</v>
      </c>
      <c r="N24" s="610"/>
      <c r="O24" s="575"/>
      <c r="P24" s="575"/>
      <c r="Q24" s="575"/>
      <c r="R24" s="575"/>
      <c r="S24" s="576"/>
      <c r="T24" s="575"/>
      <c r="U24" s="575"/>
      <c r="V24" s="575"/>
      <c r="W24" s="575"/>
      <c r="X24" s="575"/>
      <c r="Y24" s="575"/>
      <c r="AB24" s="608"/>
      <c r="AH24" s="2" t="s">
        <v>726</v>
      </c>
    </row>
    <row r="25" spans="2:34" s="249" customFormat="1" ht="27.95" customHeight="1" x14ac:dyDescent="0.25">
      <c r="B25" s="241" t="s">
        <v>727</v>
      </c>
      <c r="C25" s="648" t="s">
        <v>472</v>
      </c>
      <c r="D25" s="649"/>
      <c r="E25" s="613" t="s">
        <v>124</v>
      </c>
      <c r="F25" s="614"/>
      <c r="G25" s="615"/>
      <c r="H25" s="616"/>
      <c r="I25" s="617"/>
      <c r="J25" s="618"/>
      <c r="K25" s="233"/>
      <c r="L25" s="233"/>
      <c r="M25" s="234"/>
      <c r="N25" s="232">
        <f t="shared" ref="N25:N68" si="0">IF(AB25,DATEDIF(DATE(LEFT(AB25,4),MID(AB25,5,2),1),$AC$3,"y"),"")</f>
        <v>26</v>
      </c>
      <c r="O25" s="233">
        <v>178</v>
      </c>
      <c r="P25" s="252">
        <v>67</v>
      </c>
      <c r="Q25" s="233">
        <v>19</v>
      </c>
      <c r="R25" s="233" t="s">
        <v>227</v>
      </c>
      <c r="S25" s="36" t="s">
        <v>124</v>
      </c>
      <c r="T25" s="578" t="s">
        <v>533</v>
      </c>
      <c r="U25" s="650"/>
      <c r="V25" s="651"/>
      <c r="W25" s="619" t="s">
        <v>913</v>
      </c>
      <c r="X25" s="620"/>
      <c r="Y25" s="621"/>
      <c r="AB25" s="229">
        <v>199708</v>
      </c>
      <c r="AH25" s="249" t="s">
        <v>692</v>
      </c>
    </row>
    <row r="26" spans="2:34" s="249" customFormat="1" ht="27.95" customHeight="1" x14ac:dyDescent="0.25">
      <c r="B26" s="242" t="s">
        <v>730</v>
      </c>
      <c r="C26" s="652" t="s">
        <v>914</v>
      </c>
      <c r="D26" s="653"/>
      <c r="E26" s="624" t="s">
        <v>124</v>
      </c>
      <c r="F26" s="625"/>
      <c r="G26" s="626"/>
      <c r="H26" s="627"/>
      <c r="I26" s="628"/>
      <c r="J26" s="629"/>
      <c r="K26" s="225"/>
      <c r="L26" s="225"/>
      <c r="M26" s="231"/>
      <c r="N26" s="230">
        <f t="shared" si="0"/>
        <v>28</v>
      </c>
      <c r="O26" s="225">
        <v>185</v>
      </c>
      <c r="P26" s="227">
        <v>76</v>
      </c>
      <c r="Q26" s="225">
        <v>16</v>
      </c>
      <c r="R26" s="225" t="s">
        <v>229</v>
      </c>
      <c r="S26" s="18" t="s">
        <v>124</v>
      </c>
      <c r="T26" s="663" t="s">
        <v>679</v>
      </c>
      <c r="U26" s="664"/>
      <c r="V26" s="665"/>
      <c r="W26" s="630" t="s">
        <v>913</v>
      </c>
      <c r="X26" s="631"/>
      <c r="Y26" s="632"/>
      <c r="AB26" s="229">
        <v>199508</v>
      </c>
    </row>
    <row r="27" spans="2:34" s="249" customFormat="1" ht="27.95" customHeight="1" x14ac:dyDescent="0.25">
      <c r="B27" s="243" t="s">
        <v>733</v>
      </c>
      <c r="C27" s="622" t="s">
        <v>915</v>
      </c>
      <c r="D27" s="654"/>
      <c r="E27" s="624" t="s">
        <v>124</v>
      </c>
      <c r="F27" s="625"/>
      <c r="G27" s="626"/>
      <c r="H27" s="627"/>
      <c r="I27" s="624"/>
      <c r="J27" s="627"/>
      <c r="K27" s="18"/>
      <c r="L27" s="18"/>
      <c r="M27" s="19"/>
      <c r="N27" s="20">
        <f t="shared" si="0"/>
        <v>28</v>
      </c>
      <c r="O27" s="18">
        <v>172</v>
      </c>
      <c r="P27" s="254">
        <v>68</v>
      </c>
      <c r="Q27" s="18">
        <v>19</v>
      </c>
      <c r="R27" s="18" t="s">
        <v>229</v>
      </c>
      <c r="S27" s="18" t="s">
        <v>124</v>
      </c>
      <c r="T27" s="630" t="s">
        <v>311</v>
      </c>
      <c r="U27" s="631"/>
      <c r="V27" s="632"/>
      <c r="W27" s="630" t="s">
        <v>916</v>
      </c>
      <c r="X27" s="631"/>
      <c r="Y27" s="632"/>
      <c r="AB27" s="229">
        <v>199506</v>
      </c>
      <c r="AH27" s="237" t="s">
        <v>695</v>
      </c>
    </row>
    <row r="28" spans="2:34" s="249" customFormat="1" ht="27.95" customHeight="1" x14ac:dyDescent="0.25">
      <c r="B28" s="243" t="s">
        <v>737</v>
      </c>
      <c r="C28" s="622" t="s">
        <v>917</v>
      </c>
      <c r="D28" s="654"/>
      <c r="E28" s="624" t="s">
        <v>124</v>
      </c>
      <c r="F28" s="625"/>
      <c r="G28" s="626"/>
      <c r="H28" s="627"/>
      <c r="I28" s="624"/>
      <c r="J28" s="627"/>
      <c r="K28" s="18"/>
      <c r="L28" s="18"/>
      <c r="M28" s="19"/>
      <c r="N28" s="20">
        <f t="shared" si="0"/>
        <v>24</v>
      </c>
      <c r="O28" s="18">
        <v>174</v>
      </c>
      <c r="P28" s="254">
        <v>65</v>
      </c>
      <c r="Q28" s="18">
        <v>19</v>
      </c>
      <c r="R28" s="18" t="s">
        <v>229</v>
      </c>
      <c r="S28" s="18" t="s">
        <v>124</v>
      </c>
      <c r="T28" s="630" t="s">
        <v>918</v>
      </c>
      <c r="U28" s="631"/>
      <c r="V28" s="632"/>
      <c r="W28" s="630" t="s">
        <v>913</v>
      </c>
      <c r="X28" s="631"/>
      <c r="Y28" s="632"/>
      <c r="AB28" s="229">
        <v>199812</v>
      </c>
      <c r="AH28" s="101" t="s">
        <v>740</v>
      </c>
    </row>
    <row r="29" spans="2:34" s="249" customFormat="1" ht="27.95" customHeight="1" x14ac:dyDescent="0.25">
      <c r="B29" s="243" t="s">
        <v>741</v>
      </c>
      <c r="C29" s="622" t="s">
        <v>919</v>
      </c>
      <c r="D29" s="654"/>
      <c r="E29" s="624" t="s">
        <v>124</v>
      </c>
      <c r="F29" s="625"/>
      <c r="G29" s="626"/>
      <c r="H29" s="627"/>
      <c r="I29" s="624"/>
      <c r="J29" s="627"/>
      <c r="K29" s="18"/>
      <c r="L29" s="18"/>
      <c r="M29" s="19"/>
      <c r="N29" s="20">
        <f t="shared" si="0"/>
        <v>26</v>
      </c>
      <c r="O29" s="18">
        <v>178</v>
      </c>
      <c r="P29" s="254">
        <v>64</v>
      </c>
      <c r="Q29" s="18">
        <v>17</v>
      </c>
      <c r="R29" s="18" t="s">
        <v>227</v>
      </c>
      <c r="S29" s="18" t="s">
        <v>124</v>
      </c>
      <c r="T29" s="630" t="s">
        <v>920</v>
      </c>
      <c r="U29" s="631"/>
      <c r="V29" s="632"/>
      <c r="W29" s="630" t="s">
        <v>913</v>
      </c>
      <c r="X29" s="631"/>
      <c r="Y29" s="632"/>
      <c r="AB29" s="228">
        <v>199611</v>
      </c>
      <c r="AH29" s="101" t="s">
        <v>690</v>
      </c>
    </row>
    <row r="30" spans="2:34" s="249" customFormat="1" ht="24" customHeight="1" x14ac:dyDescent="0.25">
      <c r="B30" s="18">
        <v>6</v>
      </c>
      <c r="C30" s="622" t="s">
        <v>921</v>
      </c>
      <c r="D30" s="654"/>
      <c r="E30" s="624" t="s">
        <v>124</v>
      </c>
      <c r="F30" s="625"/>
      <c r="G30" s="626"/>
      <c r="H30" s="627"/>
      <c r="I30" s="624"/>
      <c r="J30" s="627"/>
      <c r="K30" s="18"/>
      <c r="L30" s="18"/>
      <c r="M30" s="19"/>
      <c r="N30" s="253">
        <f t="shared" si="0"/>
        <v>31</v>
      </c>
      <c r="O30" s="18">
        <v>175</v>
      </c>
      <c r="P30" s="254">
        <v>64</v>
      </c>
      <c r="Q30" s="18">
        <v>22</v>
      </c>
      <c r="R30" s="18" t="s">
        <v>227</v>
      </c>
      <c r="S30" s="18" t="s">
        <v>124</v>
      </c>
      <c r="T30" s="636" t="s">
        <v>464</v>
      </c>
      <c r="U30" s="655"/>
      <c r="V30" s="655"/>
      <c r="W30" s="630" t="s">
        <v>913</v>
      </c>
      <c r="X30" s="631"/>
      <c r="Y30" s="632"/>
      <c r="AB30" s="228">
        <v>199205</v>
      </c>
    </row>
    <row r="31" spans="2:34" s="249" customFormat="1" ht="24" customHeight="1" x14ac:dyDescent="0.25">
      <c r="B31" s="18">
        <v>7</v>
      </c>
      <c r="C31" s="622" t="s">
        <v>922</v>
      </c>
      <c r="D31" s="654"/>
      <c r="E31" s="624" t="s">
        <v>124</v>
      </c>
      <c r="F31" s="625"/>
      <c r="G31" s="626"/>
      <c r="H31" s="627"/>
      <c r="I31" s="624"/>
      <c r="J31" s="627"/>
      <c r="K31" s="18"/>
      <c r="L31" s="18"/>
      <c r="M31" s="19"/>
      <c r="N31" s="253">
        <f t="shared" si="0"/>
        <v>31</v>
      </c>
      <c r="O31" s="18">
        <v>182</v>
      </c>
      <c r="P31" s="254">
        <v>70</v>
      </c>
      <c r="Q31" s="18">
        <v>18</v>
      </c>
      <c r="R31" s="18" t="s">
        <v>202</v>
      </c>
      <c r="S31" s="18" t="s">
        <v>124</v>
      </c>
      <c r="T31" s="636" t="s">
        <v>212</v>
      </c>
      <c r="U31" s="655"/>
      <c r="V31" s="655"/>
      <c r="W31" s="630" t="s">
        <v>913</v>
      </c>
      <c r="X31" s="631"/>
      <c r="Y31" s="632"/>
      <c r="AB31" s="228">
        <v>199205</v>
      </c>
    </row>
    <row r="32" spans="2:34" s="249" customFormat="1" ht="24" customHeight="1" x14ac:dyDescent="0.25">
      <c r="B32" s="18">
        <v>8</v>
      </c>
      <c r="C32" s="622" t="s">
        <v>473</v>
      </c>
      <c r="D32" s="654"/>
      <c r="E32" s="624" t="s">
        <v>124</v>
      </c>
      <c r="F32" s="625"/>
      <c r="G32" s="626"/>
      <c r="H32" s="627"/>
      <c r="I32" s="624"/>
      <c r="J32" s="627"/>
      <c r="K32" s="18"/>
      <c r="L32" s="18"/>
      <c r="M32" s="19"/>
      <c r="N32" s="253">
        <f t="shared" si="0"/>
        <v>28</v>
      </c>
      <c r="O32" s="18">
        <v>177</v>
      </c>
      <c r="P32" s="254">
        <v>72</v>
      </c>
      <c r="Q32" s="18">
        <v>18</v>
      </c>
      <c r="R32" s="18" t="s">
        <v>227</v>
      </c>
      <c r="S32" s="18" t="s">
        <v>124</v>
      </c>
      <c r="T32" s="636" t="s">
        <v>330</v>
      </c>
      <c r="U32" s="636"/>
      <c r="V32" s="636"/>
      <c r="W32" s="630" t="s">
        <v>913</v>
      </c>
      <c r="X32" s="631"/>
      <c r="Y32" s="632"/>
      <c r="AB32" s="228">
        <v>199504</v>
      </c>
    </row>
    <row r="33" spans="2:28" s="249" customFormat="1" ht="24" customHeight="1" x14ac:dyDescent="0.25">
      <c r="B33" s="18">
        <v>9</v>
      </c>
      <c r="C33" s="622" t="s">
        <v>923</v>
      </c>
      <c r="D33" s="654"/>
      <c r="E33" s="624" t="s">
        <v>124</v>
      </c>
      <c r="F33" s="625"/>
      <c r="G33" s="626"/>
      <c r="H33" s="627"/>
      <c r="I33" s="624"/>
      <c r="J33" s="627"/>
      <c r="K33" s="18"/>
      <c r="L33" s="18"/>
      <c r="M33" s="19"/>
      <c r="N33" s="253">
        <f t="shared" si="0"/>
        <v>30</v>
      </c>
      <c r="O33" s="18">
        <v>172</v>
      </c>
      <c r="P33" s="254">
        <v>77</v>
      </c>
      <c r="Q33" s="18">
        <v>12</v>
      </c>
      <c r="R33" s="18" t="s">
        <v>208</v>
      </c>
      <c r="S33" s="18" t="s">
        <v>127</v>
      </c>
      <c r="T33" s="636" t="s">
        <v>924</v>
      </c>
      <c r="U33" s="636"/>
      <c r="V33" s="636"/>
      <c r="W33" s="630" t="s">
        <v>913</v>
      </c>
      <c r="X33" s="631"/>
      <c r="Y33" s="632"/>
      <c r="AB33" s="228">
        <v>199304</v>
      </c>
    </row>
    <row r="34" spans="2:28" s="249" customFormat="1" ht="24" customHeight="1" x14ac:dyDescent="0.25">
      <c r="B34" s="18">
        <v>10</v>
      </c>
      <c r="C34" s="622" t="s">
        <v>925</v>
      </c>
      <c r="D34" s="623"/>
      <c r="E34" s="624" t="s">
        <v>124</v>
      </c>
      <c r="F34" s="625"/>
      <c r="G34" s="626"/>
      <c r="H34" s="627"/>
      <c r="I34" s="624"/>
      <c r="J34" s="627"/>
      <c r="K34" s="18"/>
      <c r="L34" s="18"/>
      <c r="M34" s="19"/>
      <c r="N34" s="253">
        <f t="shared" si="0"/>
        <v>25</v>
      </c>
      <c r="O34" s="18">
        <v>173</v>
      </c>
      <c r="P34" s="254">
        <v>68</v>
      </c>
      <c r="Q34" s="18">
        <v>11</v>
      </c>
      <c r="R34" s="18" t="s">
        <v>227</v>
      </c>
      <c r="S34" s="18" t="s">
        <v>127</v>
      </c>
      <c r="T34" s="630" t="s">
        <v>926</v>
      </c>
      <c r="U34" s="631"/>
      <c r="V34" s="632"/>
      <c r="W34" s="630" t="s">
        <v>913</v>
      </c>
      <c r="X34" s="631"/>
      <c r="Y34" s="632"/>
      <c r="AB34" s="228">
        <v>199712</v>
      </c>
    </row>
    <row r="35" spans="2:28" s="249" customFormat="1" ht="24" customHeight="1" x14ac:dyDescent="0.25">
      <c r="B35" s="18">
        <v>11</v>
      </c>
      <c r="C35" s="622" t="s">
        <v>927</v>
      </c>
      <c r="D35" s="654"/>
      <c r="E35" s="624" t="s">
        <v>124</v>
      </c>
      <c r="F35" s="625"/>
      <c r="G35" s="626"/>
      <c r="H35" s="627"/>
      <c r="I35" s="624"/>
      <c r="J35" s="627"/>
      <c r="K35" s="18"/>
      <c r="L35" s="18"/>
      <c r="M35" s="19"/>
      <c r="N35" s="253">
        <f t="shared" si="0"/>
        <v>26</v>
      </c>
      <c r="O35" s="18">
        <v>174</v>
      </c>
      <c r="P35" s="254">
        <v>64</v>
      </c>
      <c r="Q35" s="18">
        <v>15</v>
      </c>
      <c r="R35" s="18" t="s">
        <v>227</v>
      </c>
      <c r="S35" s="18" t="s">
        <v>124</v>
      </c>
      <c r="T35" s="636" t="s">
        <v>926</v>
      </c>
      <c r="U35" s="636"/>
      <c r="V35" s="636"/>
      <c r="W35" s="630" t="s">
        <v>913</v>
      </c>
      <c r="X35" s="631"/>
      <c r="Y35" s="632"/>
      <c r="AB35" s="228">
        <v>199707</v>
      </c>
    </row>
    <row r="36" spans="2:28" s="249" customFormat="1" ht="24" customHeight="1" x14ac:dyDescent="0.25">
      <c r="B36" s="18">
        <v>12</v>
      </c>
      <c r="C36" s="622" t="s">
        <v>928</v>
      </c>
      <c r="D36" s="654"/>
      <c r="E36" s="624" t="s">
        <v>124</v>
      </c>
      <c r="F36" s="625"/>
      <c r="G36" s="626"/>
      <c r="H36" s="627"/>
      <c r="I36" s="624"/>
      <c r="J36" s="627"/>
      <c r="K36" s="18"/>
      <c r="L36" s="18"/>
      <c r="M36" s="19"/>
      <c r="N36" s="253">
        <f t="shared" si="0"/>
        <v>24</v>
      </c>
      <c r="O36" s="18">
        <v>170</v>
      </c>
      <c r="P36" s="254">
        <v>65</v>
      </c>
      <c r="Q36" s="18">
        <v>18</v>
      </c>
      <c r="R36" s="18" t="s">
        <v>227</v>
      </c>
      <c r="S36" s="18" t="s">
        <v>124</v>
      </c>
      <c r="T36" s="636" t="s">
        <v>929</v>
      </c>
      <c r="U36" s="636"/>
      <c r="V36" s="636"/>
      <c r="W36" s="630" t="s">
        <v>916</v>
      </c>
      <c r="X36" s="631"/>
      <c r="Y36" s="632"/>
      <c r="AB36" s="228">
        <v>199812</v>
      </c>
    </row>
    <row r="37" spans="2:28" s="249" customFormat="1" ht="24" customHeight="1" x14ac:dyDescent="0.25">
      <c r="B37" s="18">
        <v>13</v>
      </c>
      <c r="C37" s="622" t="s">
        <v>930</v>
      </c>
      <c r="D37" s="654"/>
      <c r="E37" s="624" t="s">
        <v>124</v>
      </c>
      <c r="F37" s="625"/>
      <c r="G37" s="626"/>
      <c r="H37" s="627"/>
      <c r="I37" s="624"/>
      <c r="J37" s="627"/>
      <c r="K37" s="18"/>
      <c r="L37" s="18"/>
      <c r="M37" s="19"/>
      <c r="N37" s="253">
        <f t="shared" si="0"/>
        <v>25</v>
      </c>
      <c r="O37" s="18">
        <v>170</v>
      </c>
      <c r="P37" s="254">
        <v>63</v>
      </c>
      <c r="Q37" s="18">
        <v>20</v>
      </c>
      <c r="R37" s="18" t="s">
        <v>227</v>
      </c>
      <c r="S37" s="18" t="s">
        <v>127</v>
      </c>
      <c r="T37" s="636" t="s">
        <v>330</v>
      </c>
      <c r="U37" s="636"/>
      <c r="V37" s="636"/>
      <c r="W37" s="630" t="s">
        <v>913</v>
      </c>
      <c r="X37" s="631"/>
      <c r="Y37" s="632"/>
      <c r="AB37" s="228">
        <v>199808</v>
      </c>
    </row>
    <row r="38" spans="2:28" s="249" customFormat="1" ht="24" customHeight="1" x14ac:dyDescent="0.25">
      <c r="B38" s="18">
        <v>14</v>
      </c>
      <c r="C38" s="622" t="s">
        <v>931</v>
      </c>
      <c r="D38" s="654"/>
      <c r="E38" s="624" t="s">
        <v>124</v>
      </c>
      <c r="F38" s="625"/>
      <c r="G38" s="626"/>
      <c r="H38" s="627"/>
      <c r="I38" s="624"/>
      <c r="J38" s="627"/>
      <c r="K38" s="18"/>
      <c r="L38" s="18"/>
      <c r="M38" s="19"/>
      <c r="N38" s="253">
        <f t="shared" si="0"/>
        <v>26</v>
      </c>
      <c r="O38" s="18">
        <v>173</v>
      </c>
      <c r="P38" s="254">
        <v>68</v>
      </c>
      <c r="Q38" s="18">
        <v>16</v>
      </c>
      <c r="R38" s="18" t="s">
        <v>229</v>
      </c>
      <c r="S38" s="18" t="s">
        <v>124</v>
      </c>
      <c r="T38" s="636" t="s">
        <v>932</v>
      </c>
      <c r="U38" s="636"/>
      <c r="V38" s="636"/>
      <c r="W38" s="630" t="s">
        <v>913</v>
      </c>
      <c r="X38" s="631"/>
      <c r="Y38" s="632"/>
      <c r="AB38" s="228">
        <v>199708</v>
      </c>
    </row>
    <row r="39" spans="2:28" s="249" customFormat="1" ht="24" customHeight="1" x14ac:dyDescent="0.25">
      <c r="B39" s="18">
        <v>15</v>
      </c>
      <c r="C39" s="622" t="s">
        <v>933</v>
      </c>
      <c r="D39" s="654"/>
      <c r="E39" s="624" t="s">
        <v>124</v>
      </c>
      <c r="F39" s="625"/>
      <c r="G39" s="626"/>
      <c r="H39" s="627"/>
      <c r="I39" s="624"/>
      <c r="J39" s="627"/>
      <c r="K39" s="18"/>
      <c r="L39" s="18"/>
      <c r="M39" s="19"/>
      <c r="N39" s="253">
        <f t="shared" si="0"/>
        <v>22</v>
      </c>
      <c r="O39" s="18">
        <v>172</v>
      </c>
      <c r="P39" s="254">
        <v>62</v>
      </c>
      <c r="Q39" s="18">
        <v>16</v>
      </c>
      <c r="R39" s="18" t="s">
        <v>227</v>
      </c>
      <c r="S39" s="18" t="s">
        <v>124</v>
      </c>
      <c r="T39" s="636" t="s">
        <v>932</v>
      </c>
      <c r="U39" s="636"/>
      <c r="V39" s="636"/>
      <c r="W39" s="630" t="s">
        <v>913</v>
      </c>
      <c r="X39" s="631"/>
      <c r="Y39" s="632"/>
      <c r="AB39" s="228">
        <v>200011</v>
      </c>
    </row>
    <row r="40" spans="2:28" s="249" customFormat="1" ht="24" customHeight="1" x14ac:dyDescent="0.25">
      <c r="B40" s="18">
        <v>16</v>
      </c>
      <c r="C40" s="622" t="s">
        <v>934</v>
      </c>
      <c r="D40" s="654"/>
      <c r="E40" s="624" t="s">
        <v>124</v>
      </c>
      <c r="F40" s="625"/>
      <c r="G40" s="626"/>
      <c r="H40" s="627"/>
      <c r="I40" s="624"/>
      <c r="J40" s="627"/>
      <c r="K40" s="18"/>
      <c r="L40" s="18"/>
      <c r="M40" s="19"/>
      <c r="N40" s="253">
        <f t="shared" si="0"/>
        <v>23</v>
      </c>
      <c r="O40" s="18">
        <v>176</v>
      </c>
      <c r="P40" s="254">
        <v>66</v>
      </c>
      <c r="Q40" s="18">
        <v>11</v>
      </c>
      <c r="R40" s="18" t="s">
        <v>227</v>
      </c>
      <c r="S40" s="18" t="s">
        <v>124</v>
      </c>
      <c r="T40" s="636" t="s">
        <v>935</v>
      </c>
      <c r="U40" s="636"/>
      <c r="V40" s="636"/>
      <c r="W40" s="630" t="s">
        <v>913</v>
      </c>
      <c r="X40" s="631"/>
      <c r="Y40" s="632"/>
      <c r="AB40" s="228">
        <v>200004</v>
      </c>
    </row>
    <row r="41" spans="2:28" s="249" customFormat="1" ht="24" customHeight="1" x14ac:dyDescent="0.25">
      <c r="B41" s="18">
        <v>17</v>
      </c>
      <c r="C41" s="622" t="s">
        <v>936</v>
      </c>
      <c r="D41" s="654"/>
      <c r="E41" s="624" t="s">
        <v>124</v>
      </c>
      <c r="F41" s="625"/>
      <c r="G41" s="626"/>
      <c r="H41" s="627"/>
      <c r="I41" s="624"/>
      <c r="J41" s="627"/>
      <c r="K41" s="18"/>
      <c r="L41" s="18"/>
      <c r="M41" s="19"/>
      <c r="N41" s="253">
        <f t="shared" si="0"/>
        <v>24</v>
      </c>
      <c r="O41" s="18">
        <v>178</v>
      </c>
      <c r="P41" s="254">
        <v>62</v>
      </c>
      <c r="Q41" s="18">
        <v>20</v>
      </c>
      <c r="R41" s="18" t="s">
        <v>229</v>
      </c>
      <c r="S41" s="18" t="s">
        <v>127</v>
      </c>
      <c r="T41" s="636" t="s">
        <v>203</v>
      </c>
      <c r="U41" s="655"/>
      <c r="V41" s="655"/>
      <c r="W41" s="630" t="s">
        <v>913</v>
      </c>
      <c r="X41" s="631"/>
      <c r="Y41" s="632"/>
      <c r="AB41" s="228">
        <v>199905</v>
      </c>
    </row>
    <row r="42" spans="2:28" s="249" customFormat="1" ht="24" customHeight="1" x14ac:dyDescent="0.25">
      <c r="B42" s="18">
        <v>18</v>
      </c>
      <c r="C42" s="622" t="s">
        <v>937</v>
      </c>
      <c r="D42" s="654"/>
      <c r="E42" s="624" t="s">
        <v>124</v>
      </c>
      <c r="F42" s="625"/>
      <c r="G42" s="626"/>
      <c r="H42" s="627"/>
      <c r="I42" s="624"/>
      <c r="J42" s="627"/>
      <c r="K42" s="18"/>
      <c r="L42" s="18"/>
      <c r="M42" s="19"/>
      <c r="N42" s="253">
        <f t="shared" si="0"/>
        <v>24</v>
      </c>
      <c r="O42" s="18">
        <v>192</v>
      </c>
      <c r="P42" s="254">
        <v>90</v>
      </c>
      <c r="Q42" s="18">
        <v>9</v>
      </c>
      <c r="R42" s="18" t="s">
        <v>202</v>
      </c>
      <c r="S42" s="18" t="s">
        <v>127</v>
      </c>
      <c r="T42" s="636" t="s">
        <v>938</v>
      </c>
      <c r="U42" s="636"/>
      <c r="V42" s="636"/>
      <c r="W42" s="630" t="s">
        <v>913</v>
      </c>
      <c r="X42" s="631"/>
      <c r="Y42" s="632"/>
      <c r="AB42" s="228">
        <v>199907</v>
      </c>
    </row>
    <row r="43" spans="2:28" s="249" customFormat="1" ht="24" customHeight="1" x14ac:dyDescent="0.25">
      <c r="B43" s="18">
        <v>19</v>
      </c>
      <c r="C43" s="622" t="s">
        <v>939</v>
      </c>
      <c r="D43" s="654"/>
      <c r="E43" s="624" t="s">
        <v>124</v>
      </c>
      <c r="F43" s="625"/>
      <c r="G43" s="626"/>
      <c r="H43" s="627"/>
      <c r="I43" s="624"/>
      <c r="J43" s="627"/>
      <c r="K43" s="18"/>
      <c r="L43" s="18"/>
      <c r="M43" s="19"/>
      <c r="N43" s="253">
        <f t="shared" si="0"/>
        <v>31</v>
      </c>
      <c r="O43" s="18">
        <v>178</v>
      </c>
      <c r="P43" s="254">
        <v>77</v>
      </c>
      <c r="Q43" s="18">
        <v>22</v>
      </c>
      <c r="R43" s="18" t="s">
        <v>202</v>
      </c>
      <c r="S43" s="18" t="s">
        <v>127</v>
      </c>
      <c r="T43" s="636" t="s">
        <v>940</v>
      </c>
      <c r="U43" s="636"/>
      <c r="V43" s="636"/>
      <c r="W43" s="630" t="s">
        <v>913</v>
      </c>
      <c r="X43" s="631"/>
      <c r="Y43" s="632"/>
      <c r="AB43" s="228">
        <v>199204</v>
      </c>
    </row>
    <row r="44" spans="2:28" s="249" customFormat="1" ht="24" customHeight="1" x14ac:dyDescent="0.25">
      <c r="B44" s="18">
        <v>20</v>
      </c>
      <c r="C44" s="622" t="s">
        <v>941</v>
      </c>
      <c r="D44" s="654"/>
      <c r="E44" s="624" t="s">
        <v>124</v>
      </c>
      <c r="F44" s="625"/>
      <c r="G44" s="626"/>
      <c r="H44" s="627"/>
      <c r="I44" s="624"/>
      <c r="J44" s="627"/>
      <c r="K44" s="18"/>
      <c r="L44" s="18"/>
      <c r="M44" s="19"/>
      <c r="N44" s="253">
        <f t="shared" si="0"/>
        <v>38</v>
      </c>
      <c r="O44" s="18">
        <v>168</v>
      </c>
      <c r="P44" s="254">
        <v>60</v>
      </c>
      <c r="Q44" s="18">
        <v>28</v>
      </c>
      <c r="R44" s="18" t="s">
        <v>227</v>
      </c>
      <c r="S44" s="18" t="s">
        <v>124</v>
      </c>
      <c r="T44" s="636" t="s">
        <v>942</v>
      </c>
      <c r="U44" s="636"/>
      <c r="V44" s="636"/>
      <c r="W44" s="630" t="s">
        <v>913</v>
      </c>
      <c r="X44" s="631"/>
      <c r="Y44" s="632"/>
      <c r="AB44" s="228">
        <v>198505</v>
      </c>
    </row>
    <row r="45" spans="2:28" s="249" customFormat="1" ht="24" customHeight="1" x14ac:dyDescent="0.25">
      <c r="B45" s="18">
        <v>21</v>
      </c>
      <c r="C45" s="622" t="s">
        <v>470</v>
      </c>
      <c r="D45" s="654"/>
      <c r="E45" s="624" t="s">
        <v>124</v>
      </c>
      <c r="F45" s="625"/>
      <c r="G45" s="626"/>
      <c r="H45" s="627"/>
      <c r="I45" s="624"/>
      <c r="J45" s="627"/>
      <c r="K45" s="18"/>
      <c r="L45" s="18"/>
      <c r="M45" s="19"/>
      <c r="N45" s="253">
        <f t="shared" si="0"/>
        <v>30</v>
      </c>
      <c r="O45" s="18">
        <v>178</v>
      </c>
      <c r="P45" s="254">
        <v>63</v>
      </c>
      <c r="Q45" s="18">
        <v>19</v>
      </c>
      <c r="R45" s="18" t="s">
        <v>229</v>
      </c>
      <c r="S45" s="18" t="s">
        <v>124</v>
      </c>
      <c r="T45" s="636" t="s">
        <v>464</v>
      </c>
      <c r="U45" s="636"/>
      <c r="V45" s="636"/>
      <c r="W45" s="630" t="s">
        <v>913</v>
      </c>
      <c r="X45" s="631"/>
      <c r="Y45" s="632"/>
      <c r="AB45" s="228">
        <v>199209</v>
      </c>
    </row>
    <row r="46" spans="2:28" s="249" customFormat="1" ht="24" customHeight="1" x14ac:dyDescent="0.25">
      <c r="B46" s="18">
        <v>22</v>
      </c>
      <c r="C46" s="622" t="s">
        <v>310</v>
      </c>
      <c r="D46" s="654"/>
      <c r="E46" s="624" t="s">
        <v>124</v>
      </c>
      <c r="F46" s="625"/>
      <c r="G46" s="626"/>
      <c r="H46" s="627"/>
      <c r="I46" s="624"/>
      <c r="J46" s="627"/>
      <c r="K46" s="18"/>
      <c r="L46" s="18"/>
      <c r="M46" s="19"/>
      <c r="N46" s="253">
        <f t="shared" si="0"/>
        <v>29</v>
      </c>
      <c r="O46" s="18">
        <v>185</v>
      </c>
      <c r="P46" s="254">
        <v>74</v>
      </c>
      <c r="Q46" s="18">
        <v>18</v>
      </c>
      <c r="R46" s="18" t="s">
        <v>229</v>
      </c>
      <c r="S46" s="18" t="s">
        <v>124</v>
      </c>
      <c r="T46" s="636" t="s">
        <v>330</v>
      </c>
      <c r="U46" s="636"/>
      <c r="V46" s="636"/>
      <c r="W46" s="630" t="s">
        <v>913</v>
      </c>
      <c r="X46" s="631"/>
      <c r="Y46" s="632"/>
      <c r="AB46" s="228">
        <v>199404</v>
      </c>
    </row>
    <row r="47" spans="2:28" s="249" customFormat="1" ht="24" customHeight="1" x14ac:dyDescent="0.25">
      <c r="B47" s="18">
        <v>23</v>
      </c>
      <c r="C47" s="622" t="s">
        <v>943</v>
      </c>
      <c r="D47" s="654"/>
      <c r="E47" s="624" t="s">
        <v>127</v>
      </c>
      <c r="F47" s="625"/>
      <c r="G47" s="626"/>
      <c r="H47" s="627"/>
      <c r="I47" s="624"/>
      <c r="J47" s="627"/>
      <c r="K47" s="18"/>
      <c r="L47" s="18"/>
      <c r="M47" s="19"/>
      <c r="N47" s="253">
        <f t="shared" si="0"/>
        <v>30</v>
      </c>
      <c r="O47" s="18">
        <v>180</v>
      </c>
      <c r="P47" s="254">
        <v>70</v>
      </c>
      <c r="Q47" s="18">
        <v>21</v>
      </c>
      <c r="R47" s="18" t="s">
        <v>123</v>
      </c>
      <c r="S47" s="18" t="s">
        <v>127</v>
      </c>
      <c r="T47" s="636" t="s">
        <v>135</v>
      </c>
      <c r="U47" s="636"/>
      <c r="V47" s="636"/>
      <c r="W47" s="636" t="s">
        <v>469</v>
      </c>
      <c r="X47" s="636"/>
      <c r="Y47" s="636"/>
      <c r="AB47" s="228">
        <v>199210</v>
      </c>
    </row>
    <row r="48" spans="2:28" s="249" customFormat="1" ht="24" customHeight="1" x14ac:dyDescent="0.25">
      <c r="B48" s="18">
        <v>24</v>
      </c>
      <c r="C48" s="622" t="s">
        <v>944</v>
      </c>
      <c r="D48" s="654"/>
      <c r="E48" s="624" t="s">
        <v>127</v>
      </c>
      <c r="F48" s="625"/>
      <c r="G48" s="626"/>
      <c r="H48" s="627"/>
      <c r="I48" s="624"/>
      <c r="J48" s="627"/>
      <c r="K48" s="18"/>
      <c r="L48" s="18"/>
      <c r="M48" s="19"/>
      <c r="N48" s="253">
        <f t="shared" si="0"/>
        <v>30</v>
      </c>
      <c r="O48" s="18">
        <v>181</v>
      </c>
      <c r="P48" s="254">
        <v>73</v>
      </c>
      <c r="Q48" s="18">
        <v>21</v>
      </c>
      <c r="R48" s="18" t="s">
        <v>125</v>
      </c>
      <c r="S48" s="18" t="s">
        <v>127</v>
      </c>
      <c r="T48" s="636" t="s">
        <v>270</v>
      </c>
      <c r="U48" s="636"/>
      <c r="V48" s="636"/>
      <c r="W48" s="636" t="s">
        <v>945</v>
      </c>
      <c r="X48" s="636"/>
      <c r="Y48" s="636"/>
      <c r="AB48" s="228">
        <v>199210</v>
      </c>
    </row>
    <row r="49" spans="2:28" s="249" customFormat="1" ht="24" customHeight="1" x14ac:dyDescent="0.25">
      <c r="B49" s="18">
        <v>25</v>
      </c>
      <c r="C49" s="622" t="s">
        <v>946</v>
      </c>
      <c r="D49" s="654"/>
      <c r="E49" s="624" t="s">
        <v>127</v>
      </c>
      <c r="F49" s="625"/>
      <c r="G49" s="626"/>
      <c r="H49" s="627"/>
      <c r="I49" s="624"/>
      <c r="J49" s="627"/>
      <c r="K49" s="18"/>
      <c r="L49" s="18"/>
      <c r="M49" s="19"/>
      <c r="N49" s="253">
        <f t="shared" si="0"/>
        <v>30</v>
      </c>
      <c r="O49" s="18">
        <v>173</v>
      </c>
      <c r="P49" s="254">
        <v>65</v>
      </c>
      <c r="Q49" s="18">
        <v>18</v>
      </c>
      <c r="R49" s="18" t="s">
        <v>126</v>
      </c>
      <c r="S49" s="18" t="s">
        <v>124</v>
      </c>
      <c r="T49" s="636" t="s">
        <v>214</v>
      </c>
      <c r="U49" s="636"/>
      <c r="V49" s="636"/>
      <c r="W49" s="636" t="s">
        <v>947</v>
      </c>
      <c r="X49" s="636"/>
      <c r="Y49" s="636"/>
      <c r="Z49" s="21"/>
      <c r="AB49" s="228">
        <v>199211</v>
      </c>
    </row>
    <row r="50" spans="2:28" s="249" customFormat="1" ht="24" customHeight="1" x14ac:dyDescent="0.25">
      <c r="B50" s="18">
        <v>26</v>
      </c>
      <c r="C50" s="622" t="s">
        <v>948</v>
      </c>
      <c r="D50" s="654"/>
      <c r="E50" s="624" t="s">
        <v>127</v>
      </c>
      <c r="F50" s="625"/>
      <c r="G50" s="626"/>
      <c r="H50" s="627"/>
      <c r="I50" s="624"/>
      <c r="J50" s="627"/>
      <c r="K50" s="18"/>
      <c r="L50" s="18"/>
      <c r="M50" s="19"/>
      <c r="N50" s="253">
        <f t="shared" si="0"/>
        <v>38</v>
      </c>
      <c r="O50" s="18">
        <v>170</v>
      </c>
      <c r="P50" s="254">
        <v>67</v>
      </c>
      <c r="Q50" s="18">
        <v>26</v>
      </c>
      <c r="R50" s="18" t="s">
        <v>128</v>
      </c>
      <c r="S50" s="18" t="s">
        <v>127</v>
      </c>
      <c r="T50" s="636" t="s">
        <v>215</v>
      </c>
      <c r="U50" s="636"/>
      <c r="V50" s="636"/>
      <c r="W50" s="636" t="s">
        <v>949</v>
      </c>
      <c r="X50" s="636"/>
      <c r="Y50" s="636"/>
      <c r="AB50" s="228">
        <v>198411</v>
      </c>
    </row>
    <row r="51" spans="2:28" s="249" customFormat="1" ht="24" customHeight="1" x14ac:dyDescent="0.25">
      <c r="B51" s="18">
        <v>27</v>
      </c>
      <c r="C51" s="622" t="s">
        <v>950</v>
      </c>
      <c r="D51" s="654"/>
      <c r="E51" s="624" t="s">
        <v>127</v>
      </c>
      <c r="F51" s="625"/>
      <c r="G51" s="626"/>
      <c r="H51" s="627"/>
      <c r="I51" s="624"/>
      <c r="J51" s="627"/>
      <c r="K51" s="18"/>
      <c r="L51" s="18"/>
      <c r="M51" s="19"/>
      <c r="N51" s="253">
        <f t="shared" si="0"/>
        <v>28</v>
      </c>
      <c r="O51" s="18">
        <v>185</v>
      </c>
      <c r="P51" s="254">
        <v>85</v>
      </c>
      <c r="Q51" s="18">
        <v>16</v>
      </c>
      <c r="R51" s="18" t="s">
        <v>128</v>
      </c>
      <c r="S51" s="18" t="s">
        <v>127</v>
      </c>
      <c r="T51" s="636" t="s">
        <v>203</v>
      </c>
      <c r="U51" s="636"/>
      <c r="V51" s="636"/>
      <c r="W51" s="636" t="s">
        <v>468</v>
      </c>
      <c r="X51" s="636"/>
      <c r="Y51" s="636"/>
      <c r="AB51" s="228">
        <v>199502</v>
      </c>
    </row>
    <row r="52" spans="2:28" s="249" customFormat="1" ht="24" customHeight="1" x14ac:dyDescent="0.25">
      <c r="B52" s="18">
        <v>28</v>
      </c>
      <c r="C52" s="622" t="s">
        <v>951</v>
      </c>
      <c r="D52" s="654"/>
      <c r="E52" s="624" t="s">
        <v>127</v>
      </c>
      <c r="F52" s="625"/>
      <c r="G52" s="626"/>
      <c r="H52" s="627"/>
      <c r="I52" s="624"/>
      <c r="J52" s="627"/>
      <c r="K52" s="18"/>
      <c r="L52" s="18"/>
      <c r="M52" s="19"/>
      <c r="N52" s="253">
        <f t="shared" si="0"/>
        <v>28</v>
      </c>
      <c r="O52" s="18">
        <v>166</v>
      </c>
      <c r="P52" s="254">
        <v>60</v>
      </c>
      <c r="Q52" s="18">
        <v>21</v>
      </c>
      <c r="R52" s="18" t="s">
        <v>128</v>
      </c>
      <c r="S52" s="18" t="s">
        <v>127</v>
      </c>
      <c r="T52" s="636" t="s">
        <v>203</v>
      </c>
      <c r="U52" s="636"/>
      <c r="V52" s="636"/>
      <c r="W52" s="636" t="s">
        <v>952</v>
      </c>
      <c r="X52" s="636"/>
      <c r="Y52" s="636"/>
      <c r="AB52" s="228">
        <v>199505</v>
      </c>
    </row>
    <row r="53" spans="2:28" s="249" customFormat="1" ht="24" customHeight="1" x14ac:dyDescent="0.25">
      <c r="B53" s="18">
        <v>29</v>
      </c>
      <c r="C53" s="622" t="s">
        <v>953</v>
      </c>
      <c r="D53" s="654"/>
      <c r="E53" s="624" t="s">
        <v>127</v>
      </c>
      <c r="F53" s="625"/>
      <c r="G53" s="626"/>
      <c r="H53" s="627"/>
      <c r="I53" s="624"/>
      <c r="J53" s="627"/>
      <c r="K53" s="18"/>
      <c r="L53" s="18"/>
      <c r="M53" s="19"/>
      <c r="N53" s="253">
        <f t="shared" si="0"/>
        <v>31</v>
      </c>
      <c r="O53" s="18">
        <v>175</v>
      </c>
      <c r="P53" s="254">
        <v>70</v>
      </c>
      <c r="Q53" s="18">
        <v>22</v>
      </c>
      <c r="R53" s="18" t="s">
        <v>128</v>
      </c>
      <c r="S53" s="18" t="s">
        <v>124</v>
      </c>
      <c r="T53" s="636" t="s">
        <v>273</v>
      </c>
      <c r="U53" s="636"/>
      <c r="V53" s="636"/>
      <c r="W53" s="636" t="s">
        <v>947</v>
      </c>
      <c r="X53" s="636"/>
      <c r="Y53" s="636"/>
      <c r="AB53" s="228">
        <v>199204</v>
      </c>
    </row>
    <row r="54" spans="2:28" s="249" customFormat="1" ht="24" customHeight="1" x14ac:dyDescent="0.25">
      <c r="B54" s="18">
        <v>30</v>
      </c>
      <c r="C54" s="622" t="s">
        <v>954</v>
      </c>
      <c r="D54" s="654"/>
      <c r="E54" s="624" t="s">
        <v>127</v>
      </c>
      <c r="F54" s="625"/>
      <c r="G54" s="626"/>
      <c r="H54" s="627"/>
      <c r="I54" s="624"/>
      <c r="J54" s="627"/>
      <c r="K54" s="18"/>
      <c r="L54" s="18"/>
      <c r="M54" s="19"/>
      <c r="N54" s="253">
        <f t="shared" si="0"/>
        <v>26</v>
      </c>
      <c r="O54" s="18">
        <v>187</v>
      </c>
      <c r="P54" s="254">
        <v>90</v>
      </c>
      <c r="Q54" s="18">
        <v>11</v>
      </c>
      <c r="R54" s="18" t="s">
        <v>126</v>
      </c>
      <c r="S54" s="18" t="s">
        <v>127</v>
      </c>
      <c r="T54" s="636" t="s">
        <v>467</v>
      </c>
      <c r="U54" s="636"/>
      <c r="V54" s="636"/>
      <c r="W54" s="636" t="s">
        <v>955</v>
      </c>
      <c r="X54" s="636"/>
      <c r="Y54" s="636"/>
      <c r="AB54" s="228">
        <v>199706</v>
      </c>
    </row>
    <row r="55" spans="2:28" s="249" customFormat="1" ht="24" customHeight="1" x14ac:dyDescent="0.25">
      <c r="B55" s="18">
        <v>31</v>
      </c>
      <c r="C55" s="622" t="s">
        <v>956</v>
      </c>
      <c r="D55" s="654"/>
      <c r="E55" s="624" t="s">
        <v>127</v>
      </c>
      <c r="F55" s="625"/>
      <c r="G55" s="626"/>
      <c r="H55" s="627"/>
      <c r="I55" s="624"/>
      <c r="J55" s="627"/>
      <c r="K55" s="18"/>
      <c r="L55" s="18"/>
      <c r="M55" s="19"/>
      <c r="N55" s="253">
        <f t="shared" si="0"/>
        <v>27</v>
      </c>
      <c r="O55" s="18">
        <v>189</v>
      </c>
      <c r="P55" s="254">
        <v>87</v>
      </c>
      <c r="Q55" s="18">
        <v>21</v>
      </c>
      <c r="R55" s="18" t="s">
        <v>128</v>
      </c>
      <c r="S55" s="18" t="s">
        <v>127</v>
      </c>
      <c r="T55" s="636" t="s">
        <v>203</v>
      </c>
      <c r="U55" s="636"/>
      <c r="V55" s="636"/>
      <c r="W55" s="636" t="s">
        <v>957</v>
      </c>
      <c r="X55" s="636"/>
      <c r="Y55" s="636"/>
      <c r="AB55" s="228">
        <v>199509</v>
      </c>
    </row>
    <row r="56" spans="2:28" s="249" customFormat="1" ht="24" customHeight="1" x14ac:dyDescent="0.25">
      <c r="B56" s="18">
        <v>32</v>
      </c>
      <c r="C56" s="622" t="s">
        <v>958</v>
      </c>
      <c r="D56" s="654"/>
      <c r="E56" s="624" t="s">
        <v>127</v>
      </c>
      <c r="F56" s="625"/>
      <c r="G56" s="626"/>
      <c r="H56" s="627"/>
      <c r="I56" s="624"/>
      <c r="J56" s="627"/>
      <c r="K56" s="18"/>
      <c r="L56" s="18"/>
      <c r="M56" s="19"/>
      <c r="N56" s="253">
        <f t="shared" si="0"/>
        <v>25</v>
      </c>
      <c r="O56" s="18">
        <v>185</v>
      </c>
      <c r="P56" s="254">
        <v>78</v>
      </c>
      <c r="Q56" s="18">
        <v>20</v>
      </c>
      <c r="R56" s="18" t="s">
        <v>208</v>
      </c>
      <c r="S56" s="18" t="s">
        <v>127</v>
      </c>
      <c r="T56" s="636" t="s">
        <v>285</v>
      </c>
      <c r="U56" s="636"/>
      <c r="V56" s="636"/>
      <c r="W56" s="636" t="s">
        <v>959</v>
      </c>
      <c r="X56" s="636"/>
      <c r="Y56" s="636"/>
      <c r="AB56" s="228">
        <v>199803</v>
      </c>
    </row>
    <row r="57" spans="2:28" s="249" customFormat="1" ht="24" customHeight="1" x14ac:dyDescent="0.25">
      <c r="B57" s="18">
        <v>33</v>
      </c>
      <c r="C57" s="622" t="s">
        <v>960</v>
      </c>
      <c r="D57" s="654"/>
      <c r="E57" s="624" t="s">
        <v>127</v>
      </c>
      <c r="F57" s="625"/>
      <c r="G57" s="626"/>
      <c r="H57" s="627"/>
      <c r="I57" s="624"/>
      <c r="J57" s="627"/>
      <c r="K57" s="18"/>
      <c r="L57" s="18"/>
      <c r="M57" s="19"/>
      <c r="N57" s="253">
        <f t="shared" si="0"/>
        <v>26</v>
      </c>
      <c r="O57" s="18">
        <v>168</v>
      </c>
      <c r="P57" s="254">
        <v>63</v>
      </c>
      <c r="Q57" s="18">
        <v>16</v>
      </c>
      <c r="R57" s="18" t="s">
        <v>125</v>
      </c>
      <c r="S57" s="18" t="s">
        <v>127</v>
      </c>
      <c r="T57" s="636" t="s">
        <v>961</v>
      </c>
      <c r="U57" s="636"/>
      <c r="V57" s="636"/>
      <c r="W57" s="636" t="s">
        <v>962</v>
      </c>
      <c r="X57" s="636"/>
      <c r="Y57" s="636"/>
      <c r="AB57" s="228">
        <v>199609</v>
      </c>
    </row>
    <row r="58" spans="2:28" s="249" customFormat="1" ht="24" customHeight="1" x14ac:dyDescent="0.25">
      <c r="B58" s="18">
        <v>34</v>
      </c>
      <c r="C58" s="622" t="s">
        <v>963</v>
      </c>
      <c r="D58" s="654"/>
      <c r="E58" s="624" t="s">
        <v>127</v>
      </c>
      <c r="F58" s="625"/>
      <c r="G58" s="626"/>
      <c r="H58" s="627"/>
      <c r="I58" s="624"/>
      <c r="J58" s="627"/>
      <c r="K58" s="18"/>
      <c r="L58" s="18"/>
      <c r="M58" s="19"/>
      <c r="N58" s="253">
        <f t="shared" si="0"/>
        <v>25</v>
      </c>
      <c r="O58" s="18">
        <v>163</v>
      </c>
      <c r="P58" s="254">
        <v>63</v>
      </c>
      <c r="Q58" s="18">
        <v>20</v>
      </c>
      <c r="R58" s="18" t="s">
        <v>227</v>
      </c>
      <c r="S58" s="18" t="s">
        <v>127</v>
      </c>
      <c r="T58" s="636" t="s">
        <v>203</v>
      </c>
      <c r="U58" s="636"/>
      <c r="V58" s="636"/>
      <c r="W58" s="636" t="s">
        <v>964</v>
      </c>
      <c r="X58" s="636"/>
      <c r="Y58" s="636"/>
      <c r="AB58" s="228">
        <v>199801</v>
      </c>
    </row>
    <row r="59" spans="2:28" s="249" customFormat="1" ht="24" customHeight="1" x14ac:dyDescent="0.25">
      <c r="B59" s="18">
        <v>35</v>
      </c>
      <c r="C59" s="622" t="s">
        <v>965</v>
      </c>
      <c r="D59" s="654"/>
      <c r="E59" s="624" t="s">
        <v>127</v>
      </c>
      <c r="F59" s="625"/>
      <c r="G59" s="626"/>
      <c r="H59" s="627"/>
      <c r="I59" s="624"/>
      <c r="J59" s="627"/>
      <c r="K59" s="18"/>
      <c r="L59" s="18"/>
      <c r="M59" s="19"/>
      <c r="N59" s="253">
        <f t="shared" si="0"/>
        <v>34</v>
      </c>
      <c r="O59" s="18">
        <v>170</v>
      </c>
      <c r="P59" s="254">
        <v>66</v>
      </c>
      <c r="Q59" s="18">
        <v>25</v>
      </c>
      <c r="R59" s="18" t="s">
        <v>229</v>
      </c>
      <c r="S59" s="18" t="s">
        <v>127</v>
      </c>
      <c r="T59" s="636" t="s">
        <v>213</v>
      </c>
      <c r="U59" s="636"/>
      <c r="V59" s="636"/>
      <c r="W59" s="636" t="s">
        <v>471</v>
      </c>
      <c r="X59" s="636"/>
      <c r="Y59" s="636"/>
      <c r="AB59" s="228">
        <v>198908</v>
      </c>
    </row>
    <row r="60" spans="2:28" s="249" customFormat="1" ht="24" customHeight="1" x14ac:dyDescent="0.25">
      <c r="B60" s="18">
        <v>36</v>
      </c>
      <c r="C60" s="622" t="s">
        <v>966</v>
      </c>
      <c r="D60" s="654"/>
      <c r="E60" s="624" t="s">
        <v>124</v>
      </c>
      <c r="F60" s="625"/>
      <c r="G60" s="626"/>
      <c r="H60" s="627"/>
      <c r="I60" s="624"/>
      <c r="J60" s="627"/>
      <c r="K60" s="18"/>
      <c r="L60" s="18"/>
      <c r="M60" s="19"/>
      <c r="N60" s="253">
        <f t="shared" si="0"/>
        <v>30</v>
      </c>
      <c r="O60" s="18">
        <v>170</v>
      </c>
      <c r="P60" s="254">
        <v>65</v>
      </c>
      <c r="Q60" s="18">
        <v>19</v>
      </c>
      <c r="R60" s="18" t="s">
        <v>125</v>
      </c>
      <c r="S60" s="18" t="s">
        <v>127</v>
      </c>
      <c r="T60" s="636" t="s">
        <v>270</v>
      </c>
      <c r="U60" s="636"/>
      <c r="V60" s="636"/>
      <c r="W60" s="636" t="s">
        <v>678</v>
      </c>
      <c r="X60" s="636"/>
      <c r="Y60" s="636"/>
      <c r="AB60" s="228">
        <v>199210</v>
      </c>
    </row>
    <row r="61" spans="2:28" s="249" customFormat="1" ht="24" customHeight="1" x14ac:dyDescent="0.25">
      <c r="B61" s="18">
        <v>37</v>
      </c>
      <c r="C61" s="622" t="s">
        <v>967</v>
      </c>
      <c r="D61" s="654"/>
      <c r="E61" s="624" t="s">
        <v>127</v>
      </c>
      <c r="F61" s="625"/>
      <c r="G61" s="626"/>
      <c r="H61" s="627"/>
      <c r="I61" s="624"/>
      <c r="J61" s="627"/>
      <c r="K61" s="18"/>
      <c r="L61" s="18"/>
      <c r="M61" s="19"/>
      <c r="N61" s="253">
        <f t="shared" si="0"/>
        <v>28</v>
      </c>
      <c r="O61" s="18">
        <v>177</v>
      </c>
      <c r="P61" s="254">
        <v>74</v>
      </c>
      <c r="Q61" s="18">
        <v>23</v>
      </c>
      <c r="R61" s="18" t="s">
        <v>202</v>
      </c>
      <c r="S61" s="18" t="s">
        <v>127</v>
      </c>
      <c r="T61" s="636" t="s">
        <v>203</v>
      </c>
      <c r="U61" s="636"/>
      <c r="V61" s="636"/>
      <c r="W61" s="636" t="s">
        <v>968</v>
      </c>
      <c r="X61" s="636"/>
      <c r="Y61" s="636"/>
      <c r="AB61" s="228">
        <v>199504</v>
      </c>
    </row>
    <row r="62" spans="2:28" s="249" customFormat="1" ht="24" customHeight="1" x14ac:dyDescent="0.25">
      <c r="B62" s="18">
        <v>38</v>
      </c>
      <c r="C62" s="622" t="s">
        <v>969</v>
      </c>
      <c r="D62" s="654"/>
      <c r="E62" s="624" t="s">
        <v>127</v>
      </c>
      <c r="F62" s="625"/>
      <c r="G62" s="626"/>
      <c r="H62" s="627"/>
      <c r="I62" s="624"/>
      <c r="J62" s="627"/>
      <c r="K62" s="18"/>
      <c r="L62" s="18"/>
      <c r="M62" s="19"/>
      <c r="N62" s="253">
        <f t="shared" si="0"/>
        <v>26</v>
      </c>
      <c r="O62" s="18">
        <v>173</v>
      </c>
      <c r="P62" s="254">
        <v>73</v>
      </c>
      <c r="Q62" s="18">
        <v>16</v>
      </c>
      <c r="R62" s="18" t="s">
        <v>202</v>
      </c>
      <c r="S62" s="18" t="s">
        <v>127</v>
      </c>
      <c r="T62" s="636" t="s">
        <v>920</v>
      </c>
      <c r="U62" s="636"/>
      <c r="V62" s="636"/>
      <c r="W62" s="636" t="s">
        <v>970</v>
      </c>
      <c r="X62" s="636"/>
      <c r="Y62" s="636"/>
      <c r="AB62" s="228">
        <v>199704</v>
      </c>
    </row>
    <row r="63" spans="2:28" s="249" customFormat="1" ht="24" customHeight="1" x14ac:dyDescent="0.25">
      <c r="B63" s="18">
        <v>39</v>
      </c>
      <c r="C63" s="622" t="s">
        <v>268</v>
      </c>
      <c r="D63" s="654"/>
      <c r="E63" s="624" t="s">
        <v>124</v>
      </c>
      <c r="F63" s="625"/>
      <c r="G63" s="626"/>
      <c r="H63" s="627"/>
      <c r="I63" s="624"/>
      <c r="J63" s="627"/>
      <c r="K63" s="18"/>
      <c r="L63" s="18"/>
      <c r="M63" s="19"/>
      <c r="N63" s="253">
        <f t="shared" si="0"/>
        <v>32</v>
      </c>
      <c r="O63" s="18">
        <v>175</v>
      </c>
      <c r="P63" s="254">
        <v>77</v>
      </c>
      <c r="Q63" s="18">
        <v>23</v>
      </c>
      <c r="R63" s="18" t="s">
        <v>125</v>
      </c>
      <c r="S63" s="18" t="s">
        <v>124</v>
      </c>
      <c r="T63" s="636" t="s">
        <v>203</v>
      </c>
      <c r="U63" s="636"/>
      <c r="V63" s="636"/>
      <c r="W63" s="636" t="s">
        <v>466</v>
      </c>
      <c r="X63" s="636"/>
      <c r="Y63" s="636"/>
      <c r="AB63" s="228">
        <v>199010</v>
      </c>
    </row>
    <row r="64" spans="2:28" s="249" customFormat="1" ht="24" customHeight="1" x14ac:dyDescent="0.25">
      <c r="B64" s="18">
        <v>40</v>
      </c>
      <c r="C64" s="622" t="s">
        <v>271</v>
      </c>
      <c r="D64" s="623"/>
      <c r="E64" s="624" t="s">
        <v>124</v>
      </c>
      <c r="F64" s="625"/>
      <c r="G64" s="626"/>
      <c r="H64" s="627"/>
      <c r="I64" s="624"/>
      <c r="J64" s="627"/>
      <c r="K64" s="18"/>
      <c r="L64" s="18"/>
      <c r="M64" s="19"/>
      <c r="N64" s="253">
        <f t="shared" si="0"/>
        <v>27</v>
      </c>
      <c r="O64" s="18">
        <v>177</v>
      </c>
      <c r="P64" s="254">
        <v>68</v>
      </c>
      <c r="Q64" s="18">
        <v>18</v>
      </c>
      <c r="R64" s="18" t="s">
        <v>126</v>
      </c>
      <c r="S64" s="18" t="s">
        <v>124</v>
      </c>
      <c r="T64" s="636" t="s">
        <v>272</v>
      </c>
      <c r="U64" s="636"/>
      <c r="V64" s="636"/>
      <c r="W64" s="636" t="s">
        <v>465</v>
      </c>
      <c r="X64" s="636"/>
      <c r="Y64" s="636"/>
      <c r="AB64" s="228">
        <v>199603</v>
      </c>
    </row>
    <row r="65" spans="2:28" s="249" customFormat="1" ht="24" customHeight="1" x14ac:dyDescent="0.25">
      <c r="B65" s="18">
        <v>41</v>
      </c>
      <c r="C65" s="622"/>
      <c r="D65" s="654"/>
      <c r="E65" s="624"/>
      <c r="F65" s="625"/>
      <c r="G65" s="626"/>
      <c r="H65" s="627"/>
      <c r="I65" s="624"/>
      <c r="J65" s="627"/>
      <c r="K65" s="18"/>
      <c r="L65" s="18"/>
      <c r="M65" s="19"/>
      <c r="N65" s="253" t="str">
        <f t="shared" si="0"/>
        <v/>
      </c>
      <c r="O65" s="18"/>
      <c r="P65" s="254"/>
      <c r="Q65" s="18"/>
      <c r="R65" s="18"/>
      <c r="S65" s="18"/>
      <c r="T65" s="636"/>
      <c r="U65" s="636"/>
      <c r="V65" s="636"/>
      <c r="W65" s="636"/>
      <c r="X65" s="636"/>
      <c r="Y65" s="636"/>
      <c r="AB65" s="228"/>
    </row>
    <row r="66" spans="2:28" s="249" customFormat="1" ht="24" customHeight="1" x14ac:dyDescent="0.25">
      <c r="B66" s="18">
        <v>42</v>
      </c>
      <c r="C66" s="622"/>
      <c r="D66" s="654"/>
      <c r="E66" s="624"/>
      <c r="F66" s="625"/>
      <c r="G66" s="626"/>
      <c r="H66" s="627"/>
      <c r="I66" s="624"/>
      <c r="J66" s="627"/>
      <c r="K66" s="18"/>
      <c r="L66" s="18"/>
      <c r="M66" s="19"/>
      <c r="N66" s="253" t="str">
        <f t="shared" si="0"/>
        <v/>
      </c>
      <c r="O66" s="18"/>
      <c r="P66" s="254"/>
      <c r="Q66" s="18"/>
      <c r="R66" s="18"/>
      <c r="S66" s="18"/>
      <c r="T66" s="636"/>
      <c r="U66" s="636"/>
      <c r="V66" s="636"/>
      <c r="W66" s="636"/>
      <c r="X66" s="636"/>
      <c r="Y66" s="636"/>
      <c r="AB66" s="228"/>
    </row>
    <row r="67" spans="2:28" s="249" customFormat="1" ht="24" customHeight="1" x14ac:dyDescent="0.25">
      <c r="B67" s="18">
        <v>43</v>
      </c>
      <c r="C67" s="622"/>
      <c r="D67" s="654"/>
      <c r="E67" s="624"/>
      <c r="F67" s="625"/>
      <c r="G67" s="626"/>
      <c r="H67" s="627"/>
      <c r="I67" s="624"/>
      <c r="J67" s="627"/>
      <c r="K67" s="18"/>
      <c r="L67" s="18"/>
      <c r="M67" s="19"/>
      <c r="N67" s="253" t="str">
        <f t="shared" si="0"/>
        <v/>
      </c>
      <c r="O67" s="18"/>
      <c r="P67" s="254"/>
      <c r="Q67" s="18"/>
      <c r="R67" s="18"/>
      <c r="S67" s="18"/>
      <c r="T67" s="636"/>
      <c r="U67" s="636"/>
      <c r="V67" s="636"/>
      <c r="W67" s="636"/>
      <c r="X67" s="636"/>
      <c r="Y67" s="636"/>
      <c r="AB67" s="228"/>
    </row>
    <row r="68" spans="2:28" s="249" customFormat="1" ht="24" customHeight="1" thickBot="1" x14ac:dyDescent="0.3">
      <c r="B68" s="22">
        <v>44</v>
      </c>
      <c r="C68" s="638"/>
      <c r="D68" s="639"/>
      <c r="E68" s="640"/>
      <c r="F68" s="641"/>
      <c r="G68" s="642"/>
      <c r="H68" s="643"/>
      <c r="I68" s="644"/>
      <c r="J68" s="643"/>
      <c r="K68" s="26"/>
      <c r="L68" s="26"/>
      <c r="M68" s="27"/>
      <c r="N68" s="28" t="str">
        <f t="shared" si="0"/>
        <v/>
      </c>
      <c r="O68" s="22"/>
      <c r="P68" s="256"/>
      <c r="Q68" s="22"/>
      <c r="R68" s="22"/>
      <c r="S68" s="22"/>
      <c r="T68" s="645"/>
      <c r="U68" s="645"/>
      <c r="V68" s="645"/>
      <c r="W68" s="645"/>
      <c r="X68" s="645"/>
      <c r="Y68" s="645"/>
      <c r="AB68" s="228"/>
    </row>
    <row r="69" spans="2:28" x14ac:dyDescent="0.45">
      <c r="B69" s="23" t="s">
        <v>443</v>
      </c>
      <c r="S69" s="2"/>
    </row>
    <row r="70" spans="2:28" x14ac:dyDescent="0.45">
      <c r="B70" s="24" t="s">
        <v>444</v>
      </c>
      <c r="S70" s="2"/>
    </row>
    <row r="71" spans="2:28" x14ac:dyDescent="0.45">
      <c r="B71" s="25"/>
      <c r="C71" s="637"/>
      <c r="D71" s="637"/>
      <c r="E71" s="255"/>
      <c r="F71" s="255"/>
      <c r="G71" s="25"/>
      <c r="H71" s="25"/>
      <c r="S71" s="2"/>
    </row>
    <row r="94" spans="19:19" x14ac:dyDescent="0.45">
      <c r="S94" s="2"/>
    </row>
    <row r="95" spans="19:19" x14ac:dyDescent="0.45">
      <c r="S95" s="2"/>
    </row>
    <row r="96" spans="19:19" x14ac:dyDescent="0.45">
      <c r="S96" s="2"/>
    </row>
  </sheetData>
  <protectedRanges>
    <protectedRange password="EFC2" sqref="N25:N68" name="範囲1"/>
  </protectedRanges>
  <mergeCells count="307">
    <mergeCell ref="C71:D71"/>
    <mergeCell ref="C68:D68"/>
    <mergeCell ref="E68:F68"/>
    <mergeCell ref="G68:H68"/>
    <mergeCell ref="I68:J68"/>
    <mergeCell ref="T68:V68"/>
    <mergeCell ref="W68:Y68"/>
    <mergeCell ref="C67:D67"/>
    <mergeCell ref="E67:F67"/>
    <mergeCell ref="G67:H67"/>
    <mergeCell ref="I67:J67"/>
    <mergeCell ref="T67:V67"/>
    <mergeCell ref="W67:Y67"/>
    <mergeCell ref="C66:D66"/>
    <mergeCell ref="E66:F66"/>
    <mergeCell ref="G66:H66"/>
    <mergeCell ref="I66:J66"/>
    <mergeCell ref="T66:V66"/>
    <mergeCell ref="W66:Y66"/>
    <mergeCell ref="C65:D65"/>
    <mergeCell ref="E65:F65"/>
    <mergeCell ref="G65:H65"/>
    <mergeCell ref="I65:J65"/>
    <mergeCell ref="T65:V65"/>
    <mergeCell ref="W65:Y65"/>
    <mergeCell ref="C64:D64"/>
    <mergeCell ref="E64:F64"/>
    <mergeCell ref="G64:H64"/>
    <mergeCell ref="I64:J64"/>
    <mergeCell ref="T64:V64"/>
    <mergeCell ref="W64:Y64"/>
    <mergeCell ref="C63:D63"/>
    <mergeCell ref="E63:F63"/>
    <mergeCell ref="G63:H63"/>
    <mergeCell ref="I63:J63"/>
    <mergeCell ref="T63:V63"/>
    <mergeCell ref="W63:Y63"/>
    <mergeCell ref="C62:D62"/>
    <mergeCell ref="E62:F62"/>
    <mergeCell ref="G62:H62"/>
    <mergeCell ref="I62:J62"/>
    <mergeCell ref="T62:V62"/>
    <mergeCell ref="W62:Y62"/>
    <mergeCell ref="C61:D61"/>
    <mergeCell ref="E61:F61"/>
    <mergeCell ref="G61:H61"/>
    <mergeCell ref="I61:J61"/>
    <mergeCell ref="T61:V61"/>
    <mergeCell ref="W61:Y61"/>
    <mergeCell ref="C60:D60"/>
    <mergeCell ref="E60:F60"/>
    <mergeCell ref="G60:H60"/>
    <mergeCell ref="I60:J60"/>
    <mergeCell ref="T60:V60"/>
    <mergeCell ref="W60:Y60"/>
    <mergeCell ref="C59:D59"/>
    <mergeCell ref="E59:F59"/>
    <mergeCell ref="G59:H59"/>
    <mergeCell ref="I59:J59"/>
    <mergeCell ref="T59:V59"/>
    <mergeCell ref="W59:Y59"/>
    <mergeCell ref="C58:D58"/>
    <mergeCell ref="E58:F58"/>
    <mergeCell ref="G58:H58"/>
    <mergeCell ref="I58:J58"/>
    <mergeCell ref="T58:V58"/>
    <mergeCell ref="W58:Y58"/>
    <mergeCell ref="C57:D57"/>
    <mergeCell ref="E57:F57"/>
    <mergeCell ref="G57:H57"/>
    <mergeCell ref="I57:J57"/>
    <mergeCell ref="T57:V57"/>
    <mergeCell ref="W57:Y57"/>
    <mergeCell ref="C56:D56"/>
    <mergeCell ref="E56:F56"/>
    <mergeCell ref="G56:H56"/>
    <mergeCell ref="I56:J56"/>
    <mergeCell ref="T56:V56"/>
    <mergeCell ref="W56:Y56"/>
    <mergeCell ref="C55:D55"/>
    <mergeCell ref="E55:F55"/>
    <mergeCell ref="G55:H55"/>
    <mergeCell ref="I55:J55"/>
    <mergeCell ref="T55:V55"/>
    <mergeCell ref="W55:Y55"/>
    <mergeCell ref="C54:D54"/>
    <mergeCell ref="E54:F54"/>
    <mergeCell ref="G54:H54"/>
    <mergeCell ref="I54:J54"/>
    <mergeCell ref="T54:V54"/>
    <mergeCell ref="W54:Y54"/>
    <mergeCell ref="C53:D53"/>
    <mergeCell ref="E53:F53"/>
    <mergeCell ref="G53:H53"/>
    <mergeCell ref="I53:J53"/>
    <mergeCell ref="T53:V53"/>
    <mergeCell ref="W53:Y53"/>
    <mergeCell ref="C52:D52"/>
    <mergeCell ref="E52:F52"/>
    <mergeCell ref="G52:H52"/>
    <mergeCell ref="I52:J52"/>
    <mergeCell ref="T52:V52"/>
    <mergeCell ref="W52:Y52"/>
    <mergeCell ref="C51:D51"/>
    <mergeCell ref="E51:F51"/>
    <mergeCell ref="G51:H51"/>
    <mergeCell ref="I51:J51"/>
    <mergeCell ref="T51:V51"/>
    <mergeCell ref="W51:Y51"/>
    <mergeCell ref="C50:D50"/>
    <mergeCell ref="E50:F50"/>
    <mergeCell ref="G50:H50"/>
    <mergeCell ref="I50:J50"/>
    <mergeCell ref="T50:V50"/>
    <mergeCell ref="W50:Y50"/>
    <mergeCell ref="C49:D49"/>
    <mergeCell ref="E49:F49"/>
    <mergeCell ref="G49:H49"/>
    <mergeCell ref="I49:J49"/>
    <mergeCell ref="T49:V49"/>
    <mergeCell ref="W49:Y49"/>
    <mergeCell ref="C48:D48"/>
    <mergeCell ref="E48:F48"/>
    <mergeCell ref="G48:H48"/>
    <mergeCell ref="I48:J48"/>
    <mergeCell ref="T48:V48"/>
    <mergeCell ref="W48:Y48"/>
    <mergeCell ref="C47:D47"/>
    <mergeCell ref="E47:F47"/>
    <mergeCell ref="G47:H47"/>
    <mergeCell ref="I47:J47"/>
    <mergeCell ref="T47:V47"/>
    <mergeCell ref="W47:Y47"/>
    <mergeCell ref="C46:D46"/>
    <mergeCell ref="E46:F46"/>
    <mergeCell ref="G46:H46"/>
    <mergeCell ref="I46:J46"/>
    <mergeCell ref="T46:V46"/>
    <mergeCell ref="W46:Y46"/>
    <mergeCell ref="C45:D45"/>
    <mergeCell ref="E45:F45"/>
    <mergeCell ref="G45:H45"/>
    <mergeCell ref="I45:J45"/>
    <mergeCell ref="T45:V45"/>
    <mergeCell ref="W45:Y45"/>
    <mergeCell ref="C44:D44"/>
    <mergeCell ref="E44:F44"/>
    <mergeCell ref="G44:H44"/>
    <mergeCell ref="I44:J44"/>
    <mergeCell ref="T44:V44"/>
    <mergeCell ref="W44:Y44"/>
    <mergeCell ref="C43:D43"/>
    <mergeCell ref="E43:F43"/>
    <mergeCell ref="G43:H43"/>
    <mergeCell ref="I43:J43"/>
    <mergeCell ref="T43:V43"/>
    <mergeCell ref="W43:Y43"/>
    <mergeCell ref="C42:D42"/>
    <mergeCell ref="E42:F42"/>
    <mergeCell ref="G42:H42"/>
    <mergeCell ref="I42:J42"/>
    <mergeCell ref="T42:V42"/>
    <mergeCell ref="W42:Y42"/>
    <mergeCell ref="C41:D41"/>
    <mergeCell ref="E41:F41"/>
    <mergeCell ref="G41:H41"/>
    <mergeCell ref="I41:J41"/>
    <mergeCell ref="T41:V41"/>
    <mergeCell ref="W41:Y41"/>
    <mergeCell ref="C40:D40"/>
    <mergeCell ref="E40:F40"/>
    <mergeCell ref="G40:H40"/>
    <mergeCell ref="I40:J40"/>
    <mergeCell ref="T40:V40"/>
    <mergeCell ref="W40:Y40"/>
    <mergeCell ref="C39:D39"/>
    <mergeCell ref="E39:F39"/>
    <mergeCell ref="G39:H39"/>
    <mergeCell ref="I39:J39"/>
    <mergeCell ref="T39:V39"/>
    <mergeCell ref="W39:Y39"/>
    <mergeCell ref="C38:D38"/>
    <mergeCell ref="E38:F38"/>
    <mergeCell ref="G38:H38"/>
    <mergeCell ref="I38:J38"/>
    <mergeCell ref="T38:V38"/>
    <mergeCell ref="W38:Y38"/>
    <mergeCell ref="C37:D37"/>
    <mergeCell ref="E37:F37"/>
    <mergeCell ref="G37:H37"/>
    <mergeCell ref="I37:J37"/>
    <mergeCell ref="T37:V37"/>
    <mergeCell ref="W37:Y37"/>
    <mergeCell ref="C36:D36"/>
    <mergeCell ref="E36:F36"/>
    <mergeCell ref="G36:H36"/>
    <mergeCell ref="I36:J36"/>
    <mergeCell ref="T36:V36"/>
    <mergeCell ref="W36:Y36"/>
    <mergeCell ref="C35:D35"/>
    <mergeCell ref="E35:F35"/>
    <mergeCell ref="G35:H35"/>
    <mergeCell ref="I35:J35"/>
    <mergeCell ref="T35:V35"/>
    <mergeCell ref="W35:Y35"/>
    <mergeCell ref="C34:D34"/>
    <mergeCell ref="E34:F34"/>
    <mergeCell ref="G34:H34"/>
    <mergeCell ref="I34:J34"/>
    <mergeCell ref="T34:V34"/>
    <mergeCell ref="W34:Y34"/>
    <mergeCell ref="C33:D33"/>
    <mergeCell ref="E33:F33"/>
    <mergeCell ref="G33:H33"/>
    <mergeCell ref="I33:J33"/>
    <mergeCell ref="T33:V33"/>
    <mergeCell ref="W33:Y33"/>
    <mergeCell ref="C32:D32"/>
    <mergeCell ref="E32:F32"/>
    <mergeCell ref="G32:H32"/>
    <mergeCell ref="I32:J32"/>
    <mergeCell ref="T32:V32"/>
    <mergeCell ref="W32:Y32"/>
    <mergeCell ref="C31:D31"/>
    <mergeCell ref="E31:F31"/>
    <mergeCell ref="G31:H31"/>
    <mergeCell ref="I31:J31"/>
    <mergeCell ref="T31:V31"/>
    <mergeCell ref="W31:Y31"/>
    <mergeCell ref="C30:D30"/>
    <mergeCell ref="E30:F30"/>
    <mergeCell ref="G30:H30"/>
    <mergeCell ref="I30:J30"/>
    <mergeCell ref="T30:V30"/>
    <mergeCell ref="W30:Y30"/>
    <mergeCell ref="C29:D29"/>
    <mergeCell ref="E29:F29"/>
    <mergeCell ref="G29:H29"/>
    <mergeCell ref="I29:J29"/>
    <mergeCell ref="T29:V29"/>
    <mergeCell ref="W29:Y29"/>
    <mergeCell ref="C26:D26"/>
    <mergeCell ref="E26:F26"/>
    <mergeCell ref="G26:H26"/>
    <mergeCell ref="I26:J26"/>
    <mergeCell ref="T26:V26"/>
    <mergeCell ref="W26:Y26"/>
    <mergeCell ref="T23:V24"/>
    <mergeCell ref="W23:Y24"/>
    <mergeCell ref="C28:D28"/>
    <mergeCell ref="E28:F28"/>
    <mergeCell ref="G28:H28"/>
    <mergeCell ref="I28:J28"/>
    <mergeCell ref="T28:V28"/>
    <mergeCell ref="W28:Y28"/>
    <mergeCell ref="C27:D27"/>
    <mergeCell ref="E27:F27"/>
    <mergeCell ref="G27:H27"/>
    <mergeCell ref="I27:J27"/>
    <mergeCell ref="T27:V27"/>
    <mergeCell ref="W27:Y27"/>
    <mergeCell ref="AB23:AB24"/>
    <mergeCell ref="G24:H24"/>
    <mergeCell ref="I24:J24"/>
    <mergeCell ref="C25:D25"/>
    <mergeCell ref="E25:F25"/>
    <mergeCell ref="G25:H25"/>
    <mergeCell ref="I25:J25"/>
    <mergeCell ref="T25:V25"/>
    <mergeCell ref="N23:N24"/>
    <mergeCell ref="O23:O24"/>
    <mergeCell ref="P23:P24"/>
    <mergeCell ref="Q23:Q24"/>
    <mergeCell ref="R23:R24"/>
    <mergeCell ref="S23:S24"/>
    <mergeCell ref="W25:Y25"/>
    <mergeCell ref="B7:C8"/>
    <mergeCell ref="F7:I7"/>
    <mergeCell ref="K7:L7"/>
    <mergeCell ref="F8:I8"/>
    <mergeCell ref="K8:L8"/>
    <mergeCell ref="B20:C21"/>
    <mergeCell ref="D20:L21"/>
    <mergeCell ref="B23:B24"/>
    <mergeCell ref="C23:D24"/>
    <mergeCell ref="E23:F24"/>
    <mergeCell ref="G23:M23"/>
    <mergeCell ref="B9:C10"/>
    <mergeCell ref="D9:L10"/>
    <mergeCell ref="B11:C14"/>
    <mergeCell ref="D11:L14"/>
    <mergeCell ref="B15:B19"/>
    <mergeCell ref="D15:L15"/>
    <mergeCell ref="D16:L16"/>
    <mergeCell ref="D17:L17"/>
    <mergeCell ref="D18:L18"/>
    <mergeCell ref="D19:L19"/>
    <mergeCell ref="B3:C3"/>
    <mergeCell ref="D3:L3"/>
    <mergeCell ref="AB3:AB4"/>
    <mergeCell ref="AC3:AC4"/>
    <mergeCell ref="B4:C4"/>
    <mergeCell ref="D4:L4"/>
    <mergeCell ref="B5:C5"/>
    <mergeCell ref="D5:L5"/>
    <mergeCell ref="B6:C6"/>
    <mergeCell ref="D6:L6"/>
  </mergeCells>
  <phoneticPr fontId="3"/>
  <dataValidations count="4">
    <dataValidation type="list" allowBlank="1" showInputMessage="1" showErrorMessage="1" sqref="S25:S68 E25:F68" xr:uid="{A3FAA57A-BB6B-46FC-BD8A-7F7DD8E8E00F}">
      <formula1>"○,×"</formula1>
    </dataValidation>
    <dataValidation type="list" allowBlank="1" showInputMessage="1" showErrorMessage="1" sqref="C2" xr:uid="{A620A7A3-399E-4BF2-A13E-190DAE1C79CC}">
      <formula1>$AH$28:$AH$29</formula1>
    </dataValidation>
    <dataValidation type="list" allowBlank="1" showInputMessage="1" showErrorMessage="1" sqref="D3:L3" xr:uid="{0A0728DC-24AE-44A2-B5EA-8A13CA52FA62}">
      <formula1>$AH$14:$AH$25</formula1>
    </dataValidation>
    <dataValidation type="list" allowBlank="1" showInputMessage="1" showErrorMessage="1" sqref="D6:L6" xr:uid="{F083F694-C873-4295-8501-C596D620BBC5}">
      <formula1>$AH$6:$AH$11</formula1>
    </dataValidation>
  </dataValidations>
  <hyperlinks>
    <hyperlink ref="D5" r:id="rId1" xr:uid="{230B47D1-84C4-41C7-9088-0403611D4180}"/>
  </hyperlinks>
  <printOptions horizontalCentered="1"/>
  <pageMargins left="0.23622047244094491" right="0.23622047244094491" top="0.19685039370078741" bottom="0.19685039370078741" header="0.51181102362204722" footer="0.31496062992125984"/>
  <pageSetup paperSize="9" scale="55" orientation="portrait" cellComments="asDisplayed" verticalDpi="300"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1333F-4768-47E9-B158-D05346167D80}">
  <sheetPr>
    <tabColor rgb="FFFFFF00"/>
    <pageSetUpPr fitToPage="1"/>
  </sheetPr>
  <dimension ref="B1:AH91"/>
  <sheetViews>
    <sheetView showGridLines="0" view="pageBreakPreview" zoomScale="80" zoomScaleNormal="75" zoomScaleSheetLayoutView="80" workbookViewId="0"/>
  </sheetViews>
  <sheetFormatPr defaultColWidth="9" defaultRowHeight="15" x14ac:dyDescent="0.45"/>
  <cols>
    <col min="1" max="1" width="2.59765625" style="2" customWidth="1"/>
    <col min="2" max="2" width="8" style="2" customWidth="1"/>
    <col min="3" max="3" width="9.9296875" style="2" customWidth="1"/>
    <col min="4" max="4" width="8" style="2" customWidth="1"/>
    <col min="5" max="8" width="4.33203125" style="2" customWidth="1"/>
    <col min="9" max="9" width="4.265625" style="2" customWidth="1"/>
    <col min="10" max="10" width="4.33203125" style="2" customWidth="1"/>
    <col min="11" max="12" width="8.06640625" style="2" customWidth="1"/>
    <col min="13" max="15" width="8" style="2" customWidth="1"/>
    <col min="16" max="16" width="8" style="3" customWidth="1"/>
    <col min="17" max="18" width="8" style="2" customWidth="1"/>
    <col min="19" max="19" width="8" style="4" customWidth="1"/>
    <col min="20" max="24" width="6.59765625" style="2" customWidth="1"/>
    <col min="25" max="25" width="6.59765625" style="52" customWidth="1"/>
    <col min="26" max="26" width="2" style="2" customWidth="1"/>
    <col min="27" max="27" width="3.46484375" style="2" customWidth="1"/>
    <col min="28" max="28" width="12.46484375" style="2" customWidth="1"/>
    <col min="29" max="29" width="18.59765625" style="2" customWidth="1"/>
    <col min="30" max="16384" width="9" style="2"/>
  </cols>
  <sheetData>
    <row r="1" spans="2:34" ht="9.75" customHeight="1" x14ac:dyDescent="0.45"/>
    <row r="2" spans="2:34" ht="15" customHeight="1" thickBot="1" x14ac:dyDescent="0.5">
      <c r="B2" s="5">
        <v>2023</v>
      </c>
      <c r="C2" s="5" t="s">
        <v>740</v>
      </c>
      <c r="W2" s="6"/>
    </row>
    <row r="3" spans="2:34" ht="15" customHeight="1" x14ac:dyDescent="0.45">
      <c r="B3" s="542" t="s">
        <v>691</v>
      </c>
      <c r="C3" s="543"/>
      <c r="D3" s="544" t="s">
        <v>722</v>
      </c>
      <c r="E3" s="544"/>
      <c r="F3" s="544"/>
      <c r="G3" s="544"/>
      <c r="H3" s="544"/>
      <c r="I3" s="544"/>
      <c r="J3" s="545"/>
      <c r="K3" s="545"/>
      <c r="L3" s="546"/>
      <c r="AB3" s="666" t="s">
        <v>119</v>
      </c>
      <c r="AC3" s="668">
        <v>45142</v>
      </c>
    </row>
    <row r="4" spans="2:34" ht="15" customHeight="1" thickBot="1" x14ac:dyDescent="0.5">
      <c r="B4" s="551" t="s">
        <v>120</v>
      </c>
      <c r="C4" s="552"/>
      <c r="D4" s="553" t="s">
        <v>258</v>
      </c>
      <c r="E4" s="553"/>
      <c r="F4" s="553"/>
      <c r="G4" s="553"/>
      <c r="H4" s="553"/>
      <c r="I4" s="553"/>
      <c r="J4" s="554"/>
      <c r="K4" s="554"/>
      <c r="L4" s="555"/>
      <c r="AB4" s="667"/>
      <c r="AC4" s="669"/>
    </row>
    <row r="5" spans="2:34" ht="15" customHeight="1" x14ac:dyDescent="0.45">
      <c r="B5" s="551" t="s">
        <v>121</v>
      </c>
      <c r="C5" s="552"/>
      <c r="D5" s="556" t="s">
        <v>259</v>
      </c>
      <c r="E5" s="556"/>
      <c r="F5" s="556"/>
      <c r="G5" s="556"/>
      <c r="H5" s="556"/>
      <c r="I5" s="556"/>
      <c r="J5" s="557"/>
      <c r="K5" s="557"/>
      <c r="L5" s="558"/>
      <c r="AB5" s="2" t="s">
        <v>122</v>
      </c>
      <c r="AH5" s="237" t="s">
        <v>695</v>
      </c>
    </row>
    <row r="6" spans="2:34" ht="15" customHeight="1" x14ac:dyDescent="0.45">
      <c r="B6" s="551" t="s">
        <v>420</v>
      </c>
      <c r="C6" s="552"/>
      <c r="D6" s="553" t="s">
        <v>704</v>
      </c>
      <c r="E6" s="553"/>
      <c r="F6" s="553"/>
      <c r="G6" s="553"/>
      <c r="H6" s="553"/>
      <c r="I6" s="553"/>
      <c r="J6" s="554"/>
      <c r="K6" s="554"/>
      <c r="L6" s="555"/>
      <c r="AB6" s="2" t="s">
        <v>697</v>
      </c>
      <c r="AH6" s="2" t="s">
        <v>698</v>
      </c>
    </row>
    <row r="7" spans="2:34" ht="15" customHeight="1" x14ac:dyDescent="0.45">
      <c r="B7" s="559" t="s">
        <v>421</v>
      </c>
      <c r="C7" s="560"/>
      <c r="D7" s="250" t="s">
        <v>422</v>
      </c>
      <c r="E7" s="235" t="s">
        <v>699</v>
      </c>
      <c r="F7" s="563" t="s">
        <v>971</v>
      </c>
      <c r="G7" s="563"/>
      <c r="H7" s="563"/>
      <c r="I7" s="564"/>
      <c r="J7" s="235" t="s">
        <v>701</v>
      </c>
      <c r="K7" s="563" t="s">
        <v>972</v>
      </c>
      <c r="L7" s="565"/>
      <c r="S7" s="2"/>
      <c r="AB7" s="2" t="s">
        <v>703</v>
      </c>
      <c r="AH7" s="2" t="s">
        <v>704</v>
      </c>
    </row>
    <row r="8" spans="2:34" ht="15" customHeight="1" x14ac:dyDescent="0.45">
      <c r="B8" s="561"/>
      <c r="C8" s="562"/>
      <c r="D8" s="250" t="s">
        <v>423</v>
      </c>
      <c r="E8" s="235" t="s">
        <v>699</v>
      </c>
      <c r="F8" s="563" t="s">
        <v>973</v>
      </c>
      <c r="G8" s="563"/>
      <c r="H8" s="563"/>
      <c r="I8" s="564"/>
      <c r="J8" s="235" t="s">
        <v>701</v>
      </c>
      <c r="K8" s="563" t="s">
        <v>974</v>
      </c>
      <c r="L8" s="565"/>
      <c r="AH8" s="2" t="s">
        <v>707</v>
      </c>
    </row>
    <row r="9" spans="2:34" ht="15" customHeight="1" x14ac:dyDescent="0.45">
      <c r="B9" s="559" t="s">
        <v>708</v>
      </c>
      <c r="C9" s="560"/>
      <c r="D9" s="569" t="s">
        <v>855</v>
      </c>
      <c r="E9" s="569"/>
      <c r="F9" s="569"/>
      <c r="G9" s="569"/>
      <c r="H9" s="569"/>
      <c r="I9" s="569"/>
      <c r="J9" s="570"/>
      <c r="K9" s="570"/>
      <c r="L9" s="571"/>
      <c r="T9" s="12"/>
      <c r="U9" s="12"/>
      <c r="AB9" s="238" t="s">
        <v>709</v>
      </c>
      <c r="AC9" s="9"/>
      <c r="AH9" s="2" t="s">
        <v>710</v>
      </c>
    </row>
    <row r="10" spans="2:34" ht="15" customHeight="1" x14ac:dyDescent="0.45">
      <c r="B10" s="587"/>
      <c r="C10" s="588"/>
      <c r="D10" s="569"/>
      <c r="E10" s="569"/>
      <c r="F10" s="569"/>
      <c r="G10" s="569"/>
      <c r="H10" s="569"/>
      <c r="I10" s="569"/>
      <c r="J10" s="570"/>
      <c r="K10" s="570"/>
      <c r="L10" s="571"/>
      <c r="T10" s="12"/>
      <c r="U10" s="12"/>
      <c r="AB10" s="238" t="s">
        <v>711</v>
      </c>
      <c r="AC10" s="244"/>
      <c r="AH10" s="2" t="s">
        <v>712</v>
      </c>
    </row>
    <row r="11" spans="2:34" ht="15" customHeight="1" x14ac:dyDescent="0.45">
      <c r="B11" s="559" t="s">
        <v>204</v>
      </c>
      <c r="C11" s="560"/>
      <c r="D11" s="589" t="s">
        <v>975</v>
      </c>
      <c r="E11" s="590"/>
      <c r="F11" s="590"/>
      <c r="G11" s="590"/>
      <c r="H11" s="590"/>
      <c r="I11" s="590"/>
      <c r="J11" s="590"/>
      <c r="K11" s="590"/>
      <c r="L11" s="591"/>
      <c r="AB11" s="5" t="s">
        <v>713</v>
      </c>
      <c r="AC11" s="245" t="s">
        <v>364</v>
      </c>
      <c r="AH11" s="2" t="s">
        <v>205</v>
      </c>
    </row>
    <row r="12" spans="2:34" ht="15" customHeight="1" x14ac:dyDescent="0.45">
      <c r="B12" s="587"/>
      <c r="C12" s="588"/>
      <c r="D12" s="592"/>
      <c r="E12" s="593"/>
      <c r="F12" s="593"/>
      <c r="G12" s="593"/>
      <c r="H12" s="593"/>
      <c r="I12" s="593"/>
      <c r="J12" s="593"/>
      <c r="K12" s="593"/>
      <c r="L12" s="594"/>
      <c r="AB12" s="5" t="s">
        <v>714</v>
      </c>
      <c r="AC12" s="245" t="s">
        <v>715</v>
      </c>
    </row>
    <row r="13" spans="2:34" ht="15" customHeight="1" x14ac:dyDescent="0.45">
      <c r="B13" s="587"/>
      <c r="C13" s="588"/>
      <c r="D13" s="592"/>
      <c r="E13" s="593"/>
      <c r="F13" s="593"/>
      <c r="G13" s="593"/>
      <c r="H13" s="593"/>
      <c r="I13" s="593"/>
      <c r="J13" s="593"/>
      <c r="K13" s="593"/>
      <c r="L13" s="594"/>
      <c r="P13" s="2"/>
      <c r="AB13" s="5" t="s">
        <v>716</v>
      </c>
      <c r="AC13" s="245" t="s">
        <v>717</v>
      </c>
      <c r="AH13" s="237" t="s">
        <v>695</v>
      </c>
    </row>
    <row r="14" spans="2:34" ht="15" customHeight="1" x14ac:dyDescent="0.45">
      <c r="B14" s="587"/>
      <c r="C14" s="588"/>
      <c r="D14" s="595"/>
      <c r="E14" s="596"/>
      <c r="F14" s="596"/>
      <c r="G14" s="596"/>
      <c r="H14" s="596"/>
      <c r="I14" s="596"/>
      <c r="J14" s="596"/>
      <c r="K14" s="596"/>
      <c r="L14" s="597"/>
      <c r="T14" s="14"/>
      <c r="U14" s="14"/>
      <c r="V14" s="14"/>
      <c r="AH14" s="2" t="s">
        <v>718</v>
      </c>
    </row>
    <row r="15" spans="2:34" ht="15" customHeight="1" x14ac:dyDescent="0.5">
      <c r="B15" s="598" t="s">
        <v>424</v>
      </c>
      <c r="C15" s="15" t="str">
        <f>$B$2-5&amp;"年度"</f>
        <v>2018年度</v>
      </c>
      <c r="D15" s="601" t="s">
        <v>976</v>
      </c>
      <c r="E15" s="601"/>
      <c r="F15" s="601"/>
      <c r="G15" s="601"/>
      <c r="H15" s="601"/>
      <c r="I15" s="601"/>
      <c r="J15" s="602"/>
      <c r="K15" s="602"/>
      <c r="L15" s="603"/>
      <c r="T15" s="14"/>
      <c r="U15" s="14"/>
      <c r="V15" s="14"/>
      <c r="W15" s="55"/>
      <c r="X15" s="55"/>
      <c r="AB15" s="9" t="s">
        <v>719</v>
      </c>
      <c r="AH15" s="2" t="s">
        <v>720</v>
      </c>
    </row>
    <row r="16" spans="2:34" ht="15" customHeight="1" x14ac:dyDescent="0.5">
      <c r="B16" s="599"/>
      <c r="C16" s="16" t="str">
        <f>$B$2-4&amp;"年度"</f>
        <v>2019年度</v>
      </c>
      <c r="D16" s="604" t="s">
        <v>977</v>
      </c>
      <c r="E16" s="604"/>
      <c r="F16" s="604"/>
      <c r="G16" s="604"/>
      <c r="H16" s="604"/>
      <c r="I16" s="604"/>
      <c r="J16" s="605"/>
      <c r="K16" s="605"/>
      <c r="L16" s="606"/>
      <c r="W16" s="55"/>
      <c r="X16" s="55"/>
      <c r="AB16" s="246" t="s">
        <v>721</v>
      </c>
      <c r="AH16" s="2" t="s">
        <v>374</v>
      </c>
    </row>
    <row r="17" spans="2:34" ht="15" customHeight="1" x14ac:dyDescent="0.45">
      <c r="B17" s="599"/>
      <c r="C17" s="16" t="str">
        <f>$B$2-3&amp;"年度"</f>
        <v>2020年度</v>
      </c>
      <c r="D17" s="604" t="s">
        <v>978</v>
      </c>
      <c r="E17" s="604"/>
      <c r="F17" s="604"/>
      <c r="G17" s="604"/>
      <c r="H17" s="604"/>
      <c r="I17" s="604"/>
      <c r="J17" s="605"/>
      <c r="K17" s="605"/>
      <c r="L17" s="606"/>
      <c r="AH17" s="2" t="s">
        <v>722</v>
      </c>
    </row>
    <row r="18" spans="2:34" ht="15" customHeight="1" x14ac:dyDescent="0.45">
      <c r="B18" s="599"/>
      <c r="C18" s="16" t="str">
        <f>$B$2-2&amp;"年度"</f>
        <v>2021年度</v>
      </c>
      <c r="D18" s="604" t="s">
        <v>979</v>
      </c>
      <c r="E18" s="604"/>
      <c r="F18" s="604"/>
      <c r="G18" s="604"/>
      <c r="H18" s="604"/>
      <c r="I18" s="604"/>
      <c r="J18" s="605"/>
      <c r="K18" s="605"/>
      <c r="L18" s="606"/>
      <c r="AH18" s="2" t="s">
        <v>372</v>
      </c>
    </row>
    <row r="19" spans="2:34" ht="15" customHeight="1" x14ac:dyDescent="0.45">
      <c r="B19" s="600"/>
      <c r="C19" s="16" t="str">
        <f>$B$2-1&amp;"年度"</f>
        <v>2022年度</v>
      </c>
      <c r="D19" s="604" t="s">
        <v>980</v>
      </c>
      <c r="E19" s="604"/>
      <c r="F19" s="604"/>
      <c r="G19" s="604"/>
      <c r="H19" s="604"/>
      <c r="I19" s="604"/>
      <c r="J19" s="605"/>
      <c r="K19" s="605"/>
      <c r="L19" s="606"/>
      <c r="AH19" s="2" t="s">
        <v>375</v>
      </c>
    </row>
    <row r="20" spans="2:34" ht="15" customHeight="1" x14ac:dyDescent="0.45">
      <c r="B20" s="559" t="s">
        <v>425</v>
      </c>
      <c r="C20" s="566"/>
      <c r="D20" s="569" t="s">
        <v>981</v>
      </c>
      <c r="E20" s="569"/>
      <c r="F20" s="569"/>
      <c r="G20" s="569"/>
      <c r="H20" s="569"/>
      <c r="I20" s="569"/>
      <c r="J20" s="570"/>
      <c r="K20" s="570"/>
      <c r="L20" s="571"/>
      <c r="AH20" s="2" t="s">
        <v>723</v>
      </c>
    </row>
    <row r="21" spans="2:34" ht="15" customHeight="1" thickBot="1" x14ac:dyDescent="0.5">
      <c r="B21" s="567"/>
      <c r="C21" s="568"/>
      <c r="D21" s="572"/>
      <c r="E21" s="572"/>
      <c r="F21" s="572"/>
      <c r="G21" s="572"/>
      <c r="H21" s="572"/>
      <c r="I21" s="572"/>
      <c r="J21" s="573"/>
      <c r="K21" s="573"/>
      <c r="L21" s="574"/>
      <c r="AH21" s="2" t="s">
        <v>373</v>
      </c>
    </row>
    <row r="22" spans="2:34" ht="15" customHeight="1" thickBot="1" x14ac:dyDescent="0.5">
      <c r="P22" s="2"/>
      <c r="W22" s="6"/>
      <c r="AH22" s="2" t="s">
        <v>724</v>
      </c>
    </row>
    <row r="23" spans="2:34" ht="15" customHeight="1" x14ac:dyDescent="0.45">
      <c r="B23" s="575" t="s">
        <v>426</v>
      </c>
      <c r="C23" s="575" t="s">
        <v>427</v>
      </c>
      <c r="D23" s="576"/>
      <c r="E23" s="579" t="s">
        <v>428</v>
      </c>
      <c r="F23" s="580"/>
      <c r="G23" s="583" t="s">
        <v>429</v>
      </c>
      <c r="H23" s="584"/>
      <c r="I23" s="585"/>
      <c r="J23" s="585"/>
      <c r="K23" s="585"/>
      <c r="L23" s="585"/>
      <c r="M23" s="586"/>
      <c r="N23" s="610" t="s">
        <v>430</v>
      </c>
      <c r="O23" s="575" t="s">
        <v>431</v>
      </c>
      <c r="P23" s="575" t="s">
        <v>432</v>
      </c>
      <c r="Q23" s="575" t="s">
        <v>433</v>
      </c>
      <c r="R23" s="575" t="s">
        <v>434</v>
      </c>
      <c r="S23" s="576" t="s">
        <v>435</v>
      </c>
      <c r="T23" s="575" t="s">
        <v>436</v>
      </c>
      <c r="U23" s="575"/>
      <c r="V23" s="575"/>
      <c r="W23" s="575" t="s">
        <v>437</v>
      </c>
      <c r="X23" s="575"/>
      <c r="Y23" s="575"/>
      <c r="AB23" s="670" t="s">
        <v>982</v>
      </c>
      <c r="AH23" s="2" t="s">
        <v>725</v>
      </c>
    </row>
    <row r="24" spans="2:34" ht="15" customHeight="1" x14ac:dyDescent="0.45">
      <c r="B24" s="575"/>
      <c r="C24" s="577"/>
      <c r="D24" s="578"/>
      <c r="E24" s="581"/>
      <c r="F24" s="582"/>
      <c r="G24" s="609" t="s">
        <v>439</v>
      </c>
      <c r="H24" s="610"/>
      <c r="I24" s="576" t="s">
        <v>440</v>
      </c>
      <c r="J24" s="610"/>
      <c r="K24" s="251" t="s">
        <v>211</v>
      </c>
      <c r="L24" s="251" t="s">
        <v>441</v>
      </c>
      <c r="M24" s="17" t="s">
        <v>442</v>
      </c>
      <c r="N24" s="610"/>
      <c r="O24" s="575"/>
      <c r="P24" s="575"/>
      <c r="Q24" s="575"/>
      <c r="R24" s="575"/>
      <c r="S24" s="576"/>
      <c r="T24" s="575"/>
      <c r="U24" s="575"/>
      <c r="V24" s="575"/>
      <c r="W24" s="575"/>
      <c r="X24" s="575"/>
      <c r="Y24" s="575"/>
      <c r="AB24" s="671"/>
      <c r="AH24" s="2" t="s">
        <v>726</v>
      </c>
    </row>
    <row r="25" spans="2:34" s="249" customFormat="1" ht="28.05" customHeight="1" x14ac:dyDescent="0.25">
      <c r="B25" s="241" t="s">
        <v>727</v>
      </c>
      <c r="C25" s="611" t="s">
        <v>489</v>
      </c>
      <c r="D25" s="612"/>
      <c r="E25" s="613" t="s">
        <v>124</v>
      </c>
      <c r="F25" s="614"/>
      <c r="G25" s="615"/>
      <c r="H25" s="616"/>
      <c r="I25" s="617"/>
      <c r="J25" s="618"/>
      <c r="K25" s="233"/>
      <c r="L25" s="233"/>
      <c r="M25" s="234"/>
      <c r="N25" s="232">
        <f t="shared" ref="N25:N64" si="0">IF(AB25,DATEDIF(DATE(LEFT(AB25,4),MID(AB25,5,2),1),$AC$3,"y"),"")</f>
        <v>25</v>
      </c>
      <c r="O25" s="233">
        <v>166</v>
      </c>
      <c r="P25" s="252">
        <v>60</v>
      </c>
      <c r="Q25" s="233">
        <v>17</v>
      </c>
      <c r="R25" s="233" t="s">
        <v>227</v>
      </c>
      <c r="S25" s="36" t="s">
        <v>124</v>
      </c>
      <c r="T25" s="578" t="s">
        <v>221</v>
      </c>
      <c r="U25" s="650"/>
      <c r="V25" s="651"/>
      <c r="W25" s="578" t="s">
        <v>241</v>
      </c>
      <c r="X25" s="650"/>
      <c r="Y25" s="651"/>
      <c r="AB25" s="229">
        <v>199712</v>
      </c>
      <c r="AH25" s="249" t="s">
        <v>692</v>
      </c>
    </row>
    <row r="26" spans="2:34" s="249" customFormat="1" ht="28.05" customHeight="1" x14ac:dyDescent="0.25">
      <c r="B26" s="242" t="s">
        <v>730</v>
      </c>
      <c r="C26" s="622" t="s">
        <v>983</v>
      </c>
      <c r="D26" s="623"/>
      <c r="E26" s="624" t="s">
        <v>124</v>
      </c>
      <c r="F26" s="625"/>
      <c r="G26" s="626"/>
      <c r="H26" s="627"/>
      <c r="I26" s="624"/>
      <c r="J26" s="627"/>
      <c r="K26" s="225"/>
      <c r="L26" s="225"/>
      <c r="M26" s="231"/>
      <c r="N26" s="230">
        <f>IF(AB26,DATEDIF(DATE(LEFT(AB26,4),MID(AB26,5,2),1),$AC$3,"y"),"")</f>
        <v>25</v>
      </c>
      <c r="O26" s="225">
        <v>180</v>
      </c>
      <c r="P26" s="227">
        <v>73</v>
      </c>
      <c r="Q26" s="225">
        <v>15</v>
      </c>
      <c r="R26" s="225" t="s">
        <v>202</v>
      </c>
      <c r="S26" s="18" t="s">
        <v>124</v>
      </c>
      <c r="T26" s="630" t="s">
        <v>221</v>
      </c>
      <c r="U26" s="631"/>
      <c r="V26" s="632"/>
      <c r="W26" s="630" t="s">
        <v>241</v>
      </c>
      <c r="X26" s="631"/>
      <c r="Y26" s="632"/>
      <c r="AB26" s="229">
        <v>199808</v>
      </c>
    </row>
    <row r="27" spans="2:34" s="249" customFormat="1" ht="28.05" customHeight="1" x14ac:dyDescent="0.25">
      <c r="B27" s="243" t="s">
        <v>733</v>
      </c>
      <c r="C27" s="622" t="s">
        <v>984</v>
      </c>
      <c r="D27" s="623"/>
      <c r="E27" s="624" t="s">
        <v>127</v>
      </c>
      <c r="F27" s="625"/>
      <c r="G27" s="626"/>
      <c r="H27" s="627"/>
      <c r="I27" s="624"/>
      <c r="J27" s="627"/>
      <c r="K27" s="18"/>
      <c r="L27" s="18"/>
      <c r="M27" s="19"/>
      <c r="N27" s="20">
        <f t="shared" si="0"/>
        <v>26</v>
      </c>
      <c r="O27" s="18">
        <v>176</v>
      </c>
      <c r="P27" s="254">
        <v>63</v>
      </c>
      <c r="Q27" s="18">
        <v>21</v>
      </c>
      <c r="R27" s="18" t="s">
        <v>227</v>
      </c>
      <c r="S27" s="18" t="s">
        <v>124</v>
      </c>
      <c r="T27" s="630" t="s">
        <v>221</v>
      </c>
      <c r="U27" s="631"/>
      <c r="V27" s="632"/>
      <c r="W27" s="630" t="s">
        <v>475</v>
      </c>
      <c r="X27" s="631"/>
      <c r="Y27" s="632"/>
      <c r="AB27" s="229">
        <v>199611</v>
      </c>
      <c r="AH27" s="237" t="s">
        <v>695</v>
      </c>
    </row>
    <row r="28" spans="2:34" s="249" customFormat="1" ht="28.05" customHeight="1" x14ac:dyDescent="0.25">
      <c r="B28" s="243" t="s">
        <v>737</v>
      </c>
      <c r="C28" s="622" t="s">
        <v>985</v>
      </c>
      <c r="D28" s="623"/>
      <c r="E28" s="624" t="s">
        <v>124</v>
      </c>
      <c r="F28" s="625"/>
      <c r="G28" s="626"/>
      <c r="H28" s="627"/>
      <c r="I28" s="624"/>
      <c r="J28" s="627"/>
      <c r="K28" s="18"/>
      <c r="L28" s="18"/>
      <c r="M28" s="19"/>
      <c r="N28" s="20">
        <f t="shared" si="0"/>
        <v>24</v>
      </c>
      <c r="O28" s="18">
        <v>177</v>
      </c>
      <c r="P28" s="254">
        <v>68</v>
      </c>
      <c r="Q28" s="18">
        <v>19</v>
      </c>
      <c r="R28" s="18" t="s">
        <v>482</v>
      </c>
      <c r="S28" s="18" t="s">
        <v>124</v>
      </c>
      <c r="T28" s="630" t="s">
        <v>253</v>
      </c>
      <c r="U28" s="631"/>
      <c r="V28" s="632"/>
      <c r="W28" s="630" t="s">
        <v>241</v>
      </c>
      <c r="X28" s="631"/>
      <c r="Y28" s="632"/>
      <c r="AB28" s="229">
        <v>199908</v>
      </c>
      <c r="AH28" s="101" t="s">
        <v>740</v>
      </c>
    </row>
    <row r="29" spans="2:34" s="249" customFormat="1" ht="28.05" customHeight="1" x14ac:dyDescent="0.25">
      <c r="B29" s="243" t="s">
        <v>741</v>
      </c>
      <c r="C29" s="622" t="s">
        <v>986</v>
      </c>
      <c r="D29" s="623"/>
      <c r="E29" s="624" t="s">
        <v>124</v>
      </c>
      <c r="F29" s="625"/>
      <c r="G29" s="626"/>
      <c r="H29" s="627"/>
      <c r="I29" s="624"/>
      <c r="J29" s="627"/>
      <c r="K29" s="18"/>
      <c r="L29" s="18"/>
      <c r="M29" s="19"/>
      <c r="N29" s="20">
        <f t="shared" si="0"/>
        <v>25</v>
      </c>
      <c r="O29" s="18">
        <v>178</v>
      </c>
      <c r="P29" s="254">
        <v>72</v>
      </c>
      <c r="Q29" s="18">
        <v>17</v>
      </c>
      <c r="R29" s="18" t="s">
        <v>202</v>
      </c>
      <c r="S29" s="18" t="s">
        <v>124</v>
      </c>
      <c r="T29" s="630" t="s">
        <v>464</v>
      </c>
      <c r="U29" s="631"/>
      <c r="V29" s="632"/>
      <c r="W29" s="630" t="s">
        <v>241</v>
      </c>
      <c r="X29" s="631"/>
      <c r="Y29" s="632"/>
      <c r="AB29" s="228">
        <v>199801</v>
      </c>
      <c r="AH29" s="101" t="s">
        <v>690</v>
      </c>
    </row>
    <row r="30" spans="2:34" s="249" customFormat="1" ht="24" customHeight="1" x14ac:dyDescent="0.25">
      <c r="B30" s="18">
        <v>6</v>
      </c>
      <c r="C30" s="622" t="s">
        <v>987</v>
      </c>
      <c r="D30" s="623"/>
      <c r="E30" s="624" t="s">
        <v>124</v>
      </c>
      <c r="F30" s="625"/>
      <c r="G30" s="626"/>
      <c r="H30" s="627"/>
      <c r="I30" s="624"/>
      <c r="J30" s="627"/>
      <c r="K30" s="18"/>
      <c r="L30" s="18"/>
      <c r="M30" s="19"/>
      <c r="N30" s="253">
        <f t="shared" si="0"/>
        <v>27</v>
      </c>
      <c r="O30" s="18">
        <v>172</v>
      </c>
      <c r="P30" s="254">
        <v>62</v>
      </c>
      <c r="Q30" s="18">
        <v>17</v>
      </c>
      <c r="R30" s="18" t="s">
        <v>123</v>
      </c>
      <c r="S30" s="18" t="s">
        <v>124</v>
      </c>
      <c r="T30" s="630" t="s">
        <v>988</v>
      </c>
      <c r="U30" s="631"/>
      <c r="V30" s="632"/>
      <c r="W30" s="630" t="s">
        <v>192</v>
      </c>
      <c r="X30" s="631"/>
      <c r="Y30" s="632"/>
      <c r="AB30" s="228">
        <v>199604</v>
      </c>
    </row>
    <row r="31" spans="2:34" s="249" customFormat="1" ht="24" customHeight="1" x14ac:dyDescent="0.25">
      <c r="B31" s="18">
        <v>7</v>
      </c>
      <c r="C31" s="622" t="s">
        <v>989</v>
      </c>
      <c r="D31" s="623"/>
      <c r="E31" s="624" t="s">
        <v>124</v>
      </c>
      <c r="F31" s="625"/>
      <c r="G31" s="626"/>
      <c r="H31" s="627"/>
      <c r="I31" s="624"/>
      <c r="J31" s="627"/>
      <c r="K31" s="18"/>
      <c r="L31" s="18"/>
      <c r="M31" s="19"/>
      <c r="N31" s="253">
        <f t="shared" si="0"/>
        <v>26</v>
      </c>
      <c r="O31" s="18">
        <v>186</v>
      </c>
      <c r="P31" s="254">
        <v>74</v>
      </c>
      <c r="Q31" s="18">
        <v>11</v>
      </c>
      <c r="R31" s="18" t="s">
        <v>126</v>
      </c>
      <c r="S31" s="18" t="s">
        <v>127</v>
      </c>
      <c r="T31" s="636" t="s">
        <v>309</v>
      </c>
      <c r="U31" s="655"/>
      <c r="V31" s="655"/>
      <c r="W31" s="630" t="s">
        <v>192</v>
      </c>
      <c r="X31" s="631"/>
      <c r="Y31" s="632"/>
      <c r="AB31" s="228">
        <v>199708</v>
      </c>
    </row>
    <row r="32" spans="2:34" s="249" customFormat="1" ht="24" customHeight="1" x14ac:dyDescent="0.25">
      <c r="B32" s="18">
        <v>8</v>
      </c>
      <c r="C32" s="622" t="s">
        <v>990</v>
      </c>
      <c r="D32" s="623"/>
      <c r="E32" s="624" t="s">
        <v>124</v>
      </c>
      <c r="F32" s="625"/>
      <c r="G32" s="626"/>
      <c r="H32" s="627"/>
      <c r="I32" s="624"/>
      <c r="J32" s="627"/>
      <c r="K32" s="18"/>
      <c r="L32" s="18"/>
      <c r="M32" s="19"/>
      <c r="N32" s="253">
        <f t="shared" si="0"/>
        <v>25</v>
      </c>
      <c r="O32" s="18">
        <v>180</v>
      </c>
      <c r="P32" s="254">
        <v>72</v>
      </c>
      <c r="Q32" s="18">
        <v>16</v>
      </c>
      <c r="R32" s="18" t="s">
        <v>128</v>
      </c>
      <c r="S32" s="18" t="s">
        <v>124</v>
      </c>
      <c r="T32" s="636" t="s">
        <v>131</v>
      </c>
      <c r="U32" s="636"/>
      <c r="V32" s="636"/>
      <c r="W32" s="630" t="s">
        <v>192</v>
      </c>
      <c r="X32" s="631"/>
      <c r="Y32" s="632"/>
      <c r="AB32" s="228">
        <v>199805</v>
      </c>
    </row>
    <row r="33" spans="2:28" s="249" customFormat="1" ht="24" customHeight="1" x14ac:dyDescent="0.25">
      <c r="B33" s="18">
        <v>9</v>
      </c>
      <c r="C33" s="622" t="s">
        <v>991</v>
      </c>
      <c r="D33" s="623"/>
      <c r="E33" s="624" t="s">
        <v>124</v>
      </c>
      <c r="F33" s="625"/>
      <c r="G33" s="626"/>
      <c r="H33" s="627"/>
      <c r="I33" s="624"/>
      <c r="J33" s="627"/>
      <c r="K33" s="18"/>
      <c r="L33" s="18"/>
      <c r="M33" s="19"/>
      <c r="N33" s="253">
        <f t="shared" si="0"/>
        <v>24</v>
      </c>
      <c r="O33" s="18">
        <v>168</v>
      </c>
      <c r="P33" s="254">
        <v>60</v>
      </c>
      <c r="Q33" s="18">
        <v>13</v>
      </c>
      <c r="R33" s="18" t="s">
        <v>125</v>
      </c>
      <c r="S33" s="18" t="s">
        <v>124</v>
      </c>
      <c r="T33" s="636" t="s">
        <v>992</v>
      </c>
      <c r="U33" s="636"/>
      <c r="V33" s="636"/>
      <c r="W33" s="636" t="s">
        <v>192</v>
      </c>
      <c r="X33" s="636"/>
      <c r="Y33" s="636"/>
      <c r="AB33" s="228">
        <v>199901</v>
      </c>
    </row>
    <row r="34" spans="2:28" s="249" customFormat="1" ht="24" customHeight="1" x14ac:dyDescent="0.25">
      <c r="B34" s="18">
        <v>10</v>
      </c>
      <c r="C34" s="622" t="s">
        <v>993</v>
      </c>
      <c r="D34" s="623"/>
      <c r="E34" s="624" t="s">
        <v>124</v>
      </c>
      <c r="F34" s="625"/>
      <c r="G34" s="626"/>
      <c r="H34" s="627"/>
      <c r="I34" s="624"/>
      <c r="J34" s="627"/>
      <c r="K34" s="18"/>
      <c r="L34" s="18"/>
      <c r="M34" s="19"/>
      <c r="N34" s="253">
        <f t="shared" si="0"/>
        <v>23</v>
      </c>
      <c r="O34" s="18">
        <v>178</v>
      </c>
      <c r="P34" s="254">
        <v>73</v>
      </c>
      <c r="Q34" s="18">
        <v>15</v>
      </c>
      <c r="R34" s="18" t="s">
        <v>229</v>
      </c>
      <c r="S34" s="18" t="s">
        <v>124</v>
      </c>
      <c r="T34" s="630" t="s">
        <v>253</v>
      </c>
      <c r="U34" s="631"/>
      <c r="V34" s="632"/>
      <c r="W34" s="636" t="s">
        <v>192</v>
      </c>
      <c r="X34" s="636"/>
      <c r="Y34" s="636"/>
      <c r="AB34" s="228">
        <v>200007</v>
      </c>
    </row>
    <row r="35" spans="2:28" s="249" customFormat="1" ht="24" customHeight="1" x14ac:dyDescent="0.25">
      <c r="B35" s="18">
        <v>11</v>
      </c>
      <c r="C35" s="622" t="s">
        <v>994</v>
      </c>
      <c r="D35" s="654"/>
      <c r="E35" s="624" t="s">
        <v>124</v>
      </c>
      <c r="F35" s="625"/>
      <c r="G35" s="626"/>
      <c r="H35" s="627"/>
      <c r="I35" s="624"/>
      <c r="J35" s="627"/>
      <c r="K35" s="18"/>
      <c r="L35" s="18"/>
      <c r="M35" s="19"/>
      <c r="N35" s="253">
        <f t="shared" si="0"/>
        <v>23</v>
      </c>
      <c r="O35" s="18">
        <v>175</v>
      </c>
      <c r="P35" s="254">
        <v>70</v>
      </c>
      <c r="Q35" s="18">
        <v>20</v>
      </c>
      <c r="R35" s="18" t="s">
        <v>202</v>
      </c>
      <c r="S35" s="18" t="s">
        <v>124</v>
      </c>
      <c r="T35" s="630" t="s">
        <v>253</v>
      </c>
      <c r="U35" s="631"/>
      <c r="V35" s="632"/>
      <c r="W35" s="636" t="s">
        <v>192</v>
      </c>
      <c r="X35" s="636"/>
      <c r="Y35" s="636"/>
      <c r="AB35" s="228">
        <v>200007</v>
      </c>
    </row>
    <row r="36" spans="2:28" s="249" customFormat="1" ht="24" customHeight="1" x14ac:dyDescent="0.25">
      <c r="B36" s="18">
        <v>12</v>
      </c>
      <c r="C36" s="622" t="s">
        <v>995</v>
      </c>
      <c r="D36" s="654"/>
      <c r="E36" s="624" t="s">
        <v>124</v>
      </c>
      <c r="F36" s="625"/>
      <c r="G36" s="626"/>
      <c r="H36" s="627"/>
      <c r="I36" s="624"/>
      <c r="J36" s="627"/>
      <c r="K36" s="18"/>
      <c r="L36" s="18"/>
      <c r="M36" s="19"/>
      <c r="N36" s="253">
        <f t="shared" si="0"/>
        <v>24</v>
      </c>
      <c r="O36" s="18">
        <v>172</v>
      </c>
      <c r="P36" s="254">
        <v>67</v>
      </c>
      <c r="Q36" s="18">
        <v>18</v>
      </c>
      <c r="R36" s="18" t="s">
        <v>229</v>
      </c>
      <c r="S36" s="18" t="s">
        <v>124</v>
      </c>
      <c r="T36" s="636" t="s">
        <v>464</v>
      </c>
      <c r="U36" s="636"/>
      <c r="V36" s="636"/>
      <c r="W36" s="636" t="s">
        <v>192</v>
      </c>
      <c r="X36" s="636"/>
      <c r="Y36" s="636"/>
      <c r="AB36" s="228">
        <v>199904</v>
      </c>
    </row>
    <row r="37" spans="2:28" s="249" customFormat="1" ht="24" customHeight="1" x14ac:dyDescent="0.25">
      <c r="B37" s="18">
        <v>13</v>
      </c>
      <c r="C37" s="622" t="s">
        <v>996</v>
      </c>
      <c r="D37" s="654"/>
      <c r="E37" s="624" t="s">
        <v>124</v>
      </c>
      <c r="F37" s="625"/>
      <c r="G37" s="626"/>
      <c r="H37" s="627"/>
      <c r="I37" s="624"/>
      <c r="J37" s="627"/>
      <c r="K37" s="18"/>
      <c r="L37" s="18"/>
      <c r="M37" s="19"/>
      <c r="N37" s="253">
        <f t="shared" si="0"/>
        <v>29</v>
      </c>
      <c r="O37" s="18">
        <v>176</v>
      </c>
      <c r="P37" s="254">
        <v>75</v>
      </c>
      <c r="Q37" s="18">
        <v>25</v>
      </c>
      <c r="R37" s="18" t="s">
        <v>227</v>
      </c>
      <c r="S37" s="18" t="s">
        <v>127</v>
      </c>
      <c r="T37" s="636" t="s">
        <v>997</v>
      </c>
      <c r="U37" s="636"/>
      <c r="V37" s="636"/>
      <c r="W37" s="636" t="s">
        <v>192</v>
      </c>
      <c r="X37" s="636"/>
      <c r="Y37" s="636"/>
      <c r="AB37" s="228">
        <v>199408</v>
      </c>
    </row>
    <row r="38" spans="2:28" s="249" customFormat="1" ht="24" customHeight="1" x14ac:dyDescent="0.25">
      <c r="B38" s="18">
        <v>14</v>
      </c>
      <c r="C38" s="622" t="s">
        <v>998</v>
      </c>
      <c r="D38" s="654"/>
      <c r="E38" s="624" t="s">
        <v>124</v>
      </c>
      <c r="F38" s="625"/>
      <c r="G38" s="626"/>
      <c r="H38" s="627"/>
      <c r="I38" s="624"/>
      <c r="J38" s="627"/>
      <c r="K38" s="18"/>
      <c r="L38" s="18"/>
      <c r="M38" s="19"/>
      <c r="N38" s="253">
        <f t="shared" si="0"/>
        <v>28</v>
      </c>
      <c r="O38" s="18">
        <v>175</v>
      </c>
      <c r="P38" s="254">
        <v>65</v>
      </c>
      <c r="Q38" s="18">
        <v>18</v>
      </c>
      <c r="R38" s="18" t="s">
        <v>128</v>
      </c>
      <c r="S38" s="18" t="s">
        <v>127</v>
      </c>
      <c r="T38" s="636" t="s">
        <v>210</v>
      </c>
      <c r="U38" s="636"/>
      <c r="V38" s="636"/>
      <c r="W38" s="636" t="s">
        <v>999</v>
      </c>
      <c r="X38" s="636"/>
      <c r="Y38" s="636"/>
      <c r="AB38" s="228">
        <v>199506</v>
      </c>
    </row>
    <row r="39" spans="2:28" s="249" customFormat="1" ht="24" customHeight="1" x14ac:dyDescent="0.25">
      <c r="B39" s="18">
        <v>15</v>
      </c>
      <c r="C39" s="622" t="s">
        <v>1000</v>
      </c>
      <c r="D39" s="654"/>
      <c r="E39" s="624" t="s">
        <v>124</v>
      </c>
      <c r="F39" s="625"/>
      <c r="G39" s="626"/>
      <c r="H39" s="627"/>
      <c r="I39" s="624"/>
      <c r="J39" s="627"/>
      <c r="K39" s="18"/>
      <c r="L39" s="18"/>
      <c r="M39" s="19"/>
      <c r="N39" s="253">
        <f t="shared" si="0"/>
        <v>27</v>
      </c>
      <c r="O39" s="18">
        <v>170</v>
      </c>
      <c r="P39" s="254">
        <v>64</v>
      </c>
      <c r="Q39" s="18">
        <v>20</v>
      </c>
      <c r="R39" s="18" t="s">
        <v>125</v>
      </c>
      <c r="S39" s="18" t="s">
        <v>127</v>
      </c>
      <c r="T39" s="636" t="s">
        <v>189</v>
      </c>
      <c r="U39" s="636"/>
      <c r="V39" s="636"/>
      <c r="W39" s="636" t="s">
        <v>999</v>
      </c>
      <c r="X39" s="636"/>
      <c r="Y39" s="636"/>
      <c r="AB39" s="228">
        <v>199511</v>
      </c>
    </row>
    <row r="40" spans="2:28" s="249" customFormat="1" ht="24" customHeight="1" x14ac:dyDescent="0.25">
      <c r="B40" s="18">
        <v>16</v>
      </c>
      <c r="C40" s="622" t="s">
        <v>191</v>
      </c>
      <c r="D40" s="654"/>
      <c r="E40" s="624" t="s">
        <v>124</v>
      </c>
      <c r="F40" s="625"/>
      <c r="G40" s="626"/>
      <c r="H40" s="627"/>
      <c r="I40" s="624"/>
      <c r="J40" s="627"/>
      <c r="K40" s="18"/>
      <c r="L40" s="18"/>
      <c r="M40" s="19"/>
      <c r="N40" s="253">
        <f t="shared" si="0"/>
        <v>26</v>
      </c>
      <c r="O40" s="18">
        <v>183</v>
      </c>
      <c r="P40" s="254">
        <v>76</v>
      </c>
      <c r="Q40" s="18">
        <v>12</v>
      </c>
      <c r="R40" s="18" t="s">
        <v>128</v>
      </c>
      <c r="S40" s="18" t="s">
        <v>124</v>
      </c>
      <c r="T40" s="636" t="s">
        <v>190</v>
      </c>
      <c r="U40" s="636"/>
      <c r="V40" s="636"/>
      <c r="W40" s="636" t="s">
        <v>999</v>
      </c>
      <c r="X40" s="636"/>
      <c r="Y40" s="636"/>
      <c r="AB40" s="228">
        <v>199609</v>
      </c>
    </row>
    <row r="41" spans="2:28" s="249" customFormat="1" ht="24" customHeight="1" x14ac:dyDescent="0.25">
      <c r="B41" s="18">
        <v>17</v>
      </c>
      <c r="C41" s="622" t="s">
        <v>243</v>
      </c>
      <c r="D41" s="654"/>
      <c r="E41" s="624" t="s">
        <v>124</v>
      </c>
      <c r="F41" s="625"/>
      <c r="G41" s="626"/>
      <c r="H41" s="627"/>
      <c r="I41" s="624"/>
      <c r="J41" s="627"/>
      <c r="K41" s="18"/>
      <c r="L41" s="18"/>
      <c r="M41" s="19"/>
      <c r="N41" s="253">
        <f t="shared" si="0"/>
        <v>27</v>
      </c>
      <c r="O41" s="18">
        <v>169</v>
      </c>
      <c r="P41" s="254">
        <v>62</v>
      </c>
      <c r="Q41" s="18">
        <v>19</v>
      </c>
      <c r="R41" s="18" t="s">
        <v>125</v>
      </c>
      <c r="S41" s="18" t="s">
        <v>127</v>
      </c>
      <c r="T41" s="636" t="s">
        <v>244</v>
      </c>
      <c r="U41" s="655"/>
      <c r="V41" s="655"/>
      <c r="W41" s="636" t="s">
        <v>999</v>
      </c>
      <c r="X41" s="636"/>
      <c r="Y41" s="636"/>
      <c r="AB41" s="228">
        <v>199605</v>
      </c>
    </row>
    <row r="42" spans="2:28" s="249" customFormat="1" ht="24" customHeight="1" x14ac:dyDescent="0.25">
      <c r="B42" s="18">
        <v>18</v>
      </c>
      <c r="C42" s="622" t="s">
        <v>201</v>
      </c>
      <c r="D42" s="654"/>
      <c r="E42" s="624" t="s">
        <v>124</v>
      </c>
      <c r="F42" s="625"/>
      <c r="G42" s="626"/>
      <c r="H42" s="627"/>
      <c r="I42" s="624"/>
      <c r="J42" s="627"/>
      <c r="K42" s="18"/>
      <c r="L42" s="18"/>
      <c r="M42" s="19"/>
      <c r="N42" s="253">
        <f t="shared" si="0"/>
        <v>28</v>
      </c>
      <c r="O42" s="18">
        <v>165</v>
      </c>
      <c r="P42" s="254">
        <v>60</v>
      </c>
      <c r="Q42" s="18">
        <v>22</v>
      </c>
      <c r="R42" s="18" t="s">
        <v>125</v>
      </c>
      <c r="S42" s="18" t="s">
        <v>124</v>
      </c>
      <c r="T42" s="636" t="s">
        <v>146</v>
      </c>
      <c r="U42" s="636"/>
      <c r="V42" s="636"/>
      <c r="W42" s="636" t="s">
        <v>192</v>
      </c>
      <c r="X42" s="636"/>
      <c r="Y42" s="636"/>
      <c r="AB42" s="228">
        <v>199506</v>
      </c>
    </row>
    <row r="43" spans="2:28" s="249" customFormat="1" ht="24" customHeight="1" x14ac:dyDescent="0.25">
      <c r="B43" s="18">
        <v>19</v>
      </c>
      <c r="C43" s="622" t="s">
        <v>1001</v>
      </c>
      <c r="D43" s="654"/>
      <c r="E43" s="624" t="s">
        <v>127</v>
      </c>
      <c r="F43" s="625"/>
      <c r="G43" s="626"/>
      <c r="H43" s="627"/>
      <c r="I43" s="624"/>
      <c r="J43" s="627"/>
      <c r="K43" s="18"/>
      <c r="L43" s="18"/>
      <c r="M43" s="19"/>
      <c r="N43" s="253">
        <f>IF(AB43,DATEDIF(DATE(LEFT(AB43,4),MID(AB43,5,2),1),$AC$3,"y"),"")</f>
        <v>28</v>
      </c>
      <c r="O43" s="18">
        <v>174</v>
      </c>
      <c r="P43" s="254">
        <v>74</v>
      </c>
      <c r="Q43" s="18">
        <v>21</v>
      </c>
      <c r="R43" s="18" t="s">
        <v>128</v>
      </c>
      <c r="S43" s="18" t="s">
        <v>127</v>
      </c>
      <c r="T43" s="636" t="s">
        <v>1002</v>
      </c>
      <c r="U43" s="636"/>
      <c r="V43" s="636"/>
      <c r="W43" s="636" t="s">
        <v>670</v>
      </c>
      <c r="X43" s="636"/>
      <c r="Y43" s="636"/>
      <c r="AB43" s="228">
        <v>199504</v>
      </c>
    </row>
    <row r="44" spans="2:28" s="249" customFormat="1" ht="24" customHeight="1" x14ac:dyDescent="0.25">
      <c r="B44" s="18">
        <v>20</v>
      </c>
      <c r="C44" s="622" t="s">
        <v>1003</v>
      </c>
      <c r="D44" s="654"/>
      <c r="E44" s="624" t="s">
        <v>127</v>
      </c>
      <c r="F44" s="625"/>
      <c r="G44" s="626"/>
      <c r="H44" s="627"/>
      <c r="I44" s="624"/>
      <c r="J44" s="627"/>
      <c r="K44" s="18"/>
      <c r="L44" s="18"/>
      <c r="M44" s="19"/>
      <c r="N44" s="253">
        <f t="shared" si="0"/>
        <v>32</v>
      </c>
      <c r="O44" s="18">
        <v>179</v>
      </c>
      <c r="P44" s="254">
        <v>73</v>
      </c>
      <c r="Q44" s="18">
        <v>14</v>
      </c>
      <c r="R44" s="18" t="s">
        <v>128</v>
      </c>
      <c r="S44" s="18" t="s">
        <v>127</v>
      </c>
      <c r="T44" s="636" t="s">
        <v>143</v>
      </c>
      <c r="U44" s="636"/>
      <c r="V44" s="636"/>
      <c r="W44" s="636" t="s">
        <v>1004</v>
      </c>
      <c r="X44" s="636"/>
      <c r="Y44" s="636"/>
      <c r="AB44" s="228">
        <v>199108</v>
      </c>
    </row>
    <row r="45" spans="2:28" s="249" customFormat="1" ht="24" customHeight="1" x14ac:dyDescent="0.25">
      <c r="B45" s="18">
        <v>21</v>
      </c>
      <c r="C45" s="622" t="s">
        <v>488</v>
      </c>
      <c r="D45" s="654"/>
      <c r="E45" s="624" t="s">
        <v>127</v>
      </c>
      <c r="F45" s="625"/>
      <c r="G45" s="626"/>
      <c r="H45" s="627"/>
      <c r="I45" s="624"/>
      <c r="J45" s="627"/>
      <c r="K45" s="18"/>
      <c r="L45" s="18"/>
      <c r="M45" s="19"/>
      <c r="N45" s="253">
        <f t="shared" si="0"/>
        <v>29</v>
      </c>
      <c r="O45" s="18">
        <v>178</v>
      </c>
      <c r="P45" s="254">
        <v>65</v>
      </c>
      <c r="Q45" s="18">
        <v>21</v>
      </c>
      <c r="R45" s="18" t="s">
        <v>125</v>
      </c>
      <c r="S45" s="18" t="s">
        <v>127</v>
      </c>
      <c r="T45" s="636" t="s">
        <v>487</v>
      </c>
      <c r="U45" s="636"/>
      <c r="V45" s="636"/>
      <c r="W45" s="636" t="s">
        <v>1005</v>
      </c>
      <c r="X45" s="636"/>
      <c r="Y45" s="636"/>
      <c r="AB45" s="228">
        <v>199312</v>
      </c>
    </row>
    <row r="46" spans="2:28" s="249" customFormat="1" ht="24" customHeight="1" x14ac:dyDescent="0.25">
      <c r="B46" s="18">
        <v>22</v>
      </c>
      <c r="C46" s="622" t="s">
        <v>267</v>
      </c>
      <c r="D46" s="654"/>
      <c r="E46" s="624" t="s">
        <v>127</v>
      </c>
      <c r="F46" s="625"/>
      <c r="G46" s="626"/>
      <c r="H46" s="627"/>
      <c r="I46" s="624"/>
      <c r="J46" s="627"/>
      <c r="K46" s="18"/>
      <c r="L46" s="18"/>
      <c r="M46" s="19"/>
      <c r="N46" s="253">
        <f t="shared" si="0"/>
        <v>28</v>
      </c>
      <c r="O46" s="18">
        <v>165</v>
      </c>
      <c r="P46" s="254">
        <v>69</v>
      </c>
      <c r="Q46" s="18">
        <v>17</v>
      </c>
      <c r="R46" s="18" t="s">
        <v>123</v>
      </c>
      <c r="S46" s="18" t="s">
        <v>127</v>
      </c>
      <c r="T46" s="636" t="s">
        <v>266</v>
      </c>
      <c r="U46" s="636"/>
      <c r="V46" s="636"/>
      <c r="W46" s="636" t="s">
        <v>486</v>
      </c>
      <c r="X46" s="636"/>
      <c r="Y46" s="636"/>
      <c r="AB46" s="228">
        <v>199409</v>
      </c>
    </row>
    <row r="47" spans="2:28" s="249" customFormat="1" ht="24" customHeight="1" x14ac:dyDescent="0.25">
      <c r="B47" s="18">
        <v>23</v>
      </c>
      <c r="C47" s="622" t="s">
        <v>265</v>
      </c>
      <c r="D47" s="654"/>
      <c r="E47" s="624" t="s">
        <v>124</v>
      </c>
      <c r="F47" s="625"/>
      <c r="G47" s="626"/>
      <c r="H47" s="627"/>
      <c r="I47" s="624"/>
      <c r="J47" s="627"/>
      <c r="K47" s="18"/>
      <c r="L47" s="18"/>
      <c r="M47" s="19"/>
      <c r="N47" s="253">
        <f t="shared" si="0"/>
        <v>27</v>
      </c>
      <c r="O47" s="18">
        <v>170</v>
      </c>
      <c r="P47" s="254">
        <v>68</v>
      </c>
      <c r="Q47" s="18">
        <v>16</v>
      </c>
      <c r="R47" s="18" t="s">
        <v>125</v>
      </c>
      <c r="S47" s="18" t="s">
        <v>127</v>
      </c>
      <c r="T47" s="636" t="s">
        <v>264</v>
      </c>
      <c r="U47" s="636"/>
      <c r="V47" s="636"/>
      <c r="W47" s="636" t="s">
        <v>485</v>
      </c>
      <c r="X47" s="636"/>
      <c r="Y47" s="636"/>
      <c r="AB47" s="228">
        <v>199602</v>
      </c>
    </row>
    <row r="48" spans="2:28" s="249" customFormat="1" ht="24" customHeight="1" x14ac:dyDescent="0.25">
      <c r="B48" s="18">
        <v>24</v>
      </c>
      <c r="C48" s="622" t="s">
        <v>484</v>
      </c>
      <c r="D48" s="654"/>
      <c r="E48" s="624" t="s">
        <v>127</v>
      </c>
      <c r="F48" s="625"/>
      <c r="G48" s="626"/>
      <c r="H48" s="627"/>
      <c r="I48" s="624"/>
      <c r="J48" s="627"/>
      <c r="K48" s="18"/>
      <c r="L48" s="18"/>
      <c r="M48" s="19"/>
      <c r="N48" s="253">
        <f t="shared" si="0"/>
        <v>28</v>
      </c>
      <c r="O48" s="18">
        <v>170</v>
      </c>
      <c r="P48" s="254">
        <v>65</v>
      </c>
      <c r="Q48" s="18">
        <v>19</v>
      </c>
      <c r="R48" s="18" t="s">
        <v>128</v>
      </c>
      <c r="S48" s="18" t="s">
        <v>127</v>
      </c>
      <c r="T48" s="636" t="s">
        <v>246</v>
      </c>
      <c r="U48" s="636"/>
      <c r="V48" s="636"/>
      <c r="W48" s="636" t="s">
        <v>1005</v>
      </c>
      <c r="X48" s="636"/>
      <c r="Y48" s="636"/>
      <c r="AB48" s="228">
        <v>199505</v>
      </c>
    </row>
    <row r="49" spans="2:28" s="249" customFormat="1" ht="24" customHeight="1" x14ac:dyDescent="0.25">
      <c r="B49" s="18">
        <v>25</v>
      </c>
      <c r="C49" s="622" t="s">
        <v>1006</v>
      </c>
      <c r="D49" s="654"/>
      <c r="E49" s="624" t="s">
        <v>127</v>
      </c>
      <c r="F49" s="625"/>
      <c r="G49" s="626"/>
      <c r="H49" s="627"/>
      <c r="I49" s="624"/>
      <c r="J49" s="627"/>
      <c r="K49" s="18"/>
      <c r="L49" s="18"/>
      <c r="M49" s="19"/>
      <c r="N49" s="253">
        <f>IF(AB49,DATEDIF(DATE(LEFT(AB49,4),MID(AB49,5,2),1),$AC$3,"y"),"")</f>
        <v>27</v>
      </c>
      <c r="O49" s="18">
        <v>185</v>
      </c>
      <c r="P49" s="254">
        <v>73</v>
      </c>
      <c r="Q49" s="18">
        <v>21</v>
      </c>
      <c r="R49" s="18" t="s">
        <v>128</v>
      </c>
      <c r="S49" s="18" t="s">
        <v>127</v>
      </c>
      <c r="T49" s="636" t="s">
        <v>135</v>
      </c>
      <c r="U49" s="636"/>
      <c r="V49" s="636"/>
      <c r="W49" s="636" t="s">
        <v>669</v>
      </c>
      <c r="X49" s="636"/>
      <c r="Y49" s="636"/>
      <c r="AB49" s="228">
        <v>199605</v>
      </c>
    </row>
    <row r="50" spans="2:28" s="249" customFormat="1" ht="24" customHeight="1" x14ac:dyDescent="0.25">
      <c r="B50" s="18">
        <v>26</v>
      </c>
      <c r="C50" s="622" t="s">
        <v>1007</v>
      </c>
      <c r="D50" s="654"/>
      <c r="E50" s="624" t="s">
        <v>124</v>
      </c>
      <c r="F50" s="625"/>
      <c r="G50" s="626"/>
      <c r="H50" s="627"/>
      <c r="I50" s="624"/>
      <c r="J50" s="627"/>
      <c r="K50" s="18"/>
      <c r="L50" s="18"/>
      <c r="M50" s="19"/>
      <c r="N50" s="253">
        <f t="shared" si="0"/>
        <v>26</v>
      </c>
      <c r="O50" s="18">
        <v>170</v>
      </c>
      <c r="P50" s="254">
        <v>62</v>
      </c>
      <c r="Q50" s="18">
        <v>21</v>
      </c>
      <c r="R50" s="18" t="s">
        <v>125</v>
      </c>
      <c r="S50" s="18" t="s">
        <v>124</v>
      </c>
      <c r="T50" s="636" t="s">
        <v>1008</v>
      </c>
      <c r="U50" s="636"/>
      <c r="V50" s="636"/>
      <c r="W50" s="636" t="s">
        <v>192</v>
      </c>
      <c r="X50" s="636"/>
      <c r="Y50" s="636"/>
      <c r="AB50" s="228">
        <v>199702</v>
      </c>
    </row>
    <row r="51" spans="2:28" s="249" customFormat="1" ht="24" customHeight="1" x14ac:dyDescent="0.25">
      <c r="B51" s="18">
        <v>27</v>
      </c>
      <c r="C51" s="622" t="s">
        <v>1009</v>
      </c>
      <c r="D51" s="654"/>
      <c r="E51" s="624" t="s">
        <v>127</v>
      </c>
      <c r="F51" s="625"/>
      <c r="G51" s="626"/>
      <c r="H51" s="627"/>
      <c r="I51" s="624"/>
      <c r="J51" s="627"/>
      <c r="K51" s="18"/>
      <c r="L51" s="18"/>
      <c r="M51" s="19"/>
      <c r="N51" s="253">
        <f>IF(AB51,DATEDIF(DATE(LEFT(AB51,4),MID(AB51,5,2),1),$AC$3,"y"),"")</f>
        <v>23</v>
      </c>
      <c r="O51" s="18">
        <v>183</v>
      </c>
      <c r="P51" s="254">
        <v>80</v>
      </c>
      <c r="Q51" s="18">
        <v>18</v>
      </c>
      <c r="R51" s="18" t="s">
        <v>126</v>
      </c>
      <c r="S51" s="18" t="s">
        <v>127</v>
      </c>
      <c r="T51" s="636" t="s">
        <v>146</v>
      </c>
      <c r="U51" s="636"/>
      <c r="V51" s="636"/>
      <c r="W51" s="636" t="s">
        <v>1010</v>
      </c>
      <c r="X51" s="636"/>
      <c r="Y51" s="636"/>
      <c r="AB51" s="228">
        <v>200002</v>
      </c>
    </row>
    <row r="52" spans="2:28" s="249" customFormat="1" ht="24" customHeight="1" x14ac:dyDescent="0.25">
      <c r="B52" s="18">
        <v>28</v>
      </c>
      <c r="C52" s="622" t="s">
        <v>1011</v>
      </c>
      <c r="D52" s="623"/>
      <c r="E52" s="624" t="s">
        <v>127</v>
      </c>
      <c r="F52" s="625"/>
      <c r="G52" s="626"/>
      <c r="H52" s="627"/>
      <c r="I52" s="624"/>
      <c r="J52" s="627"/>
      <c r="K52" s="18"/>
      <c r="L52" s="18"/>
      <c r="M52" s="19"/>
      <c r="N52" s="253">
        <f>IF(AB52,DATEDIF(DATE(LEFT(AB52,4),MID(AB52,5,2),1),$AC$3,"y"),"")</f>
        <v>27</v>
      </c>
      <c r="O52" s="18">
        <v>181</v>
      </c>
      <c r="P52" s="254">
        <v>100</v>
      </c>
      <c r="Q52" s="18">
        <v>22</v>
      </c>
      <c r="R52" s="18" t="s">
        <v>126</v>
      </c>
      <c r="S52" s="18" t="s">
        <v>127</v>
      </c>
      <c r="T52" s="630" t="s">
        <v>1012</v>
      </c>
      <c r="U52" s="631"/>
      <c r="V52" s="632"/>
      <c r="W52" s="630" t="s">
        <v>1013</v>
      </c>
      <c r="X52" s="631"/>
      <c r="Y52" s="632"/>
      <c r="AB52" s="228">
        <v>199605</v>
      </c>
    </row>
    <row r="53" spans="2:28" s="249" customFormat="1" ht="24" customHeight="1" x14ac:dyDescent="0.25">
      <c r="B53" s="18">
        <v>29</v>
      </c>
      <c r="C53" s="622" t="s">
        <v>200</v>
      </c>
      <c r="D53" s="654"/>
      <c r="E53" s="624" t="s">
        <v>124</v>
      </c>
      <c r="F53" s="625"/>
      <c r="G53" s="626"/>
      <c r="H53" s="627"/>
      <c r="I53" s="624"/>
      <c r="J53" s="627"/>
      <c r="K53" s="18"/>
      <c r="L53" s="18"/>
      <c r="M53" s="19"/>
      <c r="N53" s="253">
        <f t="shared" si="0"/>
        <v>28</v>
      </c>
      <c r="O53" s="18">
        <v>179</v>
      </c>
      <c r="P53" s="254">
        <v>70</v>
      </c>
      <c r="Q53" s="18">
        <v>18</v>
      </c>
      <c r="R53" s="18" t="s">
        <v>126</v>
      </c>
      <c r="S53" s="18" t="s">
        <v>124</v>
      </c>
      <c r="T53" s="636" t="s">
        <v>199</v>
      </c>
      <c r="U53" s="636"/>
      <c r="V53" s="636"/>
      <c r="W53" s="636" t="s">
        <v>198</v>
      </c>
      <c r="X53" s="636"/>
      <c r="Y53" s="636"/>
      <c r="AB53" s="228">
        <v>199412</v>
      </c>
    </row>
    <row r="54" spans="2:28" s="249" customFormat="1" ht="24" customHeight="1" x14ac:dyDescent="0.25">
      <c r="B54" s="18">
        <v>30</v>
      </c>
      <c r="C54" s="622" t="s">
        <v>197</v>
      </c>
      <c r="D54" s="654"/>
      <c r="E54" s="624" t="s">
        <v>127</v>
      </c>
      <c r="F54" s="625"/>
      <c r="G54" s="626"/>
      <c r="H54" s="627"/>
      <c r="I54" s="624"/>
      <c r="J54" s="627"/>
      <c r="K54" s="18"/>
      <c r="L54" s="18"/>
      <c r="M54" s="19"/>
      <c r="N54" s="253">
        <f t="shared" si="0"/>
        <v>28</v>
      </c>
      <c r="O54" s="18">
        <v>176</v>
      </c>
      <c r="P54" s="254">
        <v>72</v>
      </c>
      <c r="Q54" s="18">
        <v>23</v>
      </c>
      <c r="R54" s="18" t="s">
        <v>128</v>
      </c>
      <c r="S54" s="18" t="s">
        <v>127</v>
      </c>
      <c r="T54" s="636" t="s">
        <v>133</v>
      </c>
      <c r="U54" s="636"/>
      <c r="V54" s="636"/>
      <c r="W54" s="636" t="s">
        <v>556</v>
      </c>
      <c r="X54" s="636"/>
      <c r="Y54" s="636"/>
      <c r="AB54" s="228">
        <v>199506</v>
      </c>
    </row>
    <row r="55" spans="2:28" s="249" customFormat="1" ht="24" customHeight="1" x14ac:dyDescent="0.25">
      <c r="B55" s="18">
        <v>31</v>
      </c>
      <c r="C55" s="622" t="s">
        <v>196</v>
      </c>
      <c r="D55" s="654"/>
      <c r="E55" s="624" t="s">
        <v>124</v>
      </c>
      <c r="F55" s="625"/>
      <c r="G55" s="626"/>
      <c r="H55" s="627"/>
      <c r="I55" s="624"/>
      <c r="J55" s="627"/>
      <c r="K55" s="18"/>
      <c r="L55" s="18"/>
      <c r="M55" s="19"/>
      <c r="N55" s="253">
        <f t="shared" si="0"/>
        <v>31</v>
      </c>
      <c r="O55" s="18">
        <v>168</v>
      </c>
      <c r="P55" s="254">
        <v>70</v>
      </c>
      <c r="Q55" s="18">
        <v>21</v>
      </c>
      <c r="R55" s="18" t="s">
        <v>125</v>
      </c>
      <c r="S55" s="18" t="s">
        <v>124</v>
      </c>
      <c r="T55" s="636" t="s">
        <v>178</v>
      </c>
      <c r="U55" s="636"/>
      <c r="V55" s="636"/>
      <c r="W55" s="636" t="s">
        <v>192</v>
      </c>
      <c r="X55" s="636"/>
      <c r="Y55" s="636"/>
      <c r="AB55" s="228">
        <v>199207</v>
      </c>
    </row>
    <row r="56" spans="2:28" s="249" customFormat="1" ht="24" customHeight="1" x14ac:dyDescent="0.25">
      <c r="B56" s="18">
        <v>32</v>
      </c>
      <c r="C56" s="622" t="s">
        <v>195</v>
      </c>
      <c r="D56" s="654"/>
      <c r="E56" s="624" t="s">
        <v>124</v>
      </c>
      <c r="F56" s="625"/>
      <c r="G56" s="626"/>
      <c r="H56" s="627"/>
      <c r="I56" s="624"/>
      <c r="J56" s="627"/>
      <c r="K56" s="18"/>
      <c r="L56" s="18"/>
      <c r="M56" s="19"/>
      <c r="N56" s="253">
        <f t="shared" si="0"/>
        <v>29</v>
      </c>
      <c r="O56" s="18">
        <v>168</v>
      </c>
      <c r="P56" s="254">
        <v>65</v>
      </c>
      <c r="Q56" s="18">
        <v>21</v>
      </c>
      <c r="R56" s="18" t="s">
        <v>1014</v>
      </c>
      <c r="S56" s="18" t="s">
        <v>127</v>
      </c>
      <c r="T56" s="636" t="s">
        <v>130</v>
      </c>
      <c r="U56" s="636"/>
      <c r="V56" s="636"/>
      <c r="W56" s="636" t="s">
        <v>192</v>
      </c>
      <c r="X56" s="636"/>
      <c r="Y56" s="636"/>
      <c r="AB56" s="228">
        <v>199405</v>
      </c>
    </row>
    <row r="57" spans="2:28" s="249" customFormat="1" ht="24" customHeight="1" x14ac:dyDescent="0.25">
      <c r="B57" s="18">
        <v>33</v>
      </c>
      <c r="C57" s="622" t="s">
        <v>242</v>
      </c>
      <c r="D57" s="654"/>
      <c r="E57" s="624" t="s">
        <v>127</v>
      </c>
      <c r="F57" s="625"/>
      <c r="G57" s="626"/>
      <c r="H57" s="627"/>
      <c r="I57" s="624"/>
      <c r="J57" s="627"/>
      <c r="K57" s="18"/>
      <c r="L57" s="18"/>
      <c r="M57" s="19"/>
      <c r="N57" s="253">
        <f t="shared" si="0"/>
        <v>28</v>
      </c>
      <c r="O57" s="18">
        <v>178</v>
      </c>
      <c r="P57" s="254">
        <v>73</v>
      </c>
      <c r="Q57" s="18">
        <v>19</v>
      </c>
      <c r="R57" s="18" t="s">
        <v>123</v>
      </c>
      <c r="S57" s="18" t="s">
        <v>127</v>
      </c>
      <c r="T57" s="636" t="s">
        <v>146</v>
      </c>
      <c r="U57" s="636"/>
      <c r="V57" s="636"/>
      <c r="W57" s="636" t="s">
        <v>483</v>
      </c>
      <c r="X57" s="636"/>
      <c r="Y57" s="636"/>
      <c r="AB57" s="228">
        <v>199507</v>
      </c>
    </row>
    <row r="58" spans="2:28" s="249" customFormat="1" ht="24" customHeight="1" x14ac:dyDescent="0.25">
      <c r="B58" s="18">
        <v>34</v>
      </c>
      <c r="C58" s="622" t="s">
        <v>481</v>
      </c>
      <c r="D58" s="654"/>
      <c r="E58" s="624" t="s">
        <v>127</v>
      </c>
      <c r="F58" s="625"/>
      <c r="G58" s="626"/>
      <c r="H58" s="627"/>
      <c r="I58" s="624"/>
      <c r="J58" s="627"/>
      <c r="K58" s="18"/>
      <c r="L58" s="18"/>
      <c r="M58" s="19"/>
      <c r="N58" s="253">
        <f t="shared" si="0"/>
        <v>33</v>
      </c>
      <c r="O58" s="18">
        <v>178</v>
      </c>
      <c r="P58" s="254">
        <v>66</v>
      </c>
      <c r="Q58" s="18">
        <v>26</v>
      </c>
      <c r="R58" s="18" t="s">
        <v>123</v>
      </c>
      <c r="S58" s="18" t="s">
        <v>127</v>
      </c>
      <c r="T58" s="636" t="s">
        <v>480</v>
      </c>
      <c r="U58" s="636"/>
      <c r="V58" s="636"/>
      <c r="W58" s="636" t="s">
        <v>479</v>
      </c>
      <c r="X58" s="636"/>
      <c r="Y58" s="636"/>
      <c r="AB58" s="228">
        <v>198912</v>
      </c>
    </row>
    <row r="59" spans="2:28" s="249" customFormat="1" ht="24" customHeight="1" x14ac:dyDescent="0.25">
      <c r="B59" s="18">
        <v>35</v>
      </c>
      <c r="C59" s="622" t="s">
        <v>478</v>
      </c>
      <c r="D59" s="654"/>
      <c r="E59" s="624" t="s">
        <v>127</v>
      </c>
      <c r="F59" s="625"/>
      <c r="G59" s="626"/>
      <c r="H59" s="627"/>
      <c r="I59" s="624"/>
      <c r="J59" s="627"/>
      <c r="K59" s="18"/>
      <c r="L59" s="18"/>
      <c r="M59" s="19"/>
      <c r="N59" s="253">
        <f t="shared" si="0"/>
        <v>33</v>
      </c>
      <c r="O59" s="18">
        <v>177</v>
      </c>
      <c r="P59" s="254">
        <v>64</v>
      </c>
      <c r="Q59" s="18">
        <v>23</v>
      </c>
      <c r="R59" s="18" t="s">
        <v>128</v>
      </c>
      <c r="S59" s="18" t="s">
        <v>127</v>
      </c>
      <c r="T59" s="636" t="s">
        <v>477</v>
      </c>
      <c r="U59" s="636"/>
      <c r="V59" s="636"/>
      <c r="W59" s="636" t="s">
        <v>476</v>
      </c>
      <c r="X59" s="636"/>
      <c r="Y59" s="636"/>
      <c r="AB59" s="228">
        <v>199001</v>
      </c>
    </row>
    <row r="60" spans="2:28" s="249" customFormat="1" ht="24" customHeight="1" x14ac:dyDescent="0.25">
      <c r="B60" s="18">
        <v>36</v>
      </c>
      <c r="C60" s="622" t="s">
        <v>260</v>
      </c>
      <c r="D60" s="654"/>
      <c r="E60" s="624" t="s">
        <v>124</v>
      </c>
      <c r="F60" s="625"/>
      <c r="G60" s="626"/>
      <c r="H60" s="627"/>
      <c r="I60" s="624"/>
      <c r="J60" s="627"/>
      <c r="K60" s="18"/>
      <c r="L60" s="18"/>
      <c r="M60" s="19"/>
      <c r="N60" s="253">
        <f t="shared" si="0"/>
        <v>39</v>
      </c>
      <c r="O60" s="18">
        <v>170</v>
      </c>
      <c r="P60" s="254">
        <v>70</v>
      </c>
      <c r="Q60" s="18">
        <v>26</v>
      </c>
      <c r="R60" s="18" t="s">
        <v>128</v>
      </c>
      <c r="S60" s="18" t="s">
        <v>127</v>
      </c>
      <c r="T60" s="636" t="s">
        <v>261</v>
      </c>
      <c r="U60" s="636"/>
      <c r="V60" s="636"/>
      <c r="W60" s="636" t="s">
        <v>192</v>
      </c>
      <c r="X60" s="636"/>
      <c r="Y60" s="636"/>
      <c r="AB60" s="228">
        <v>198407</v>
      </c>
    </row>
    <row r="61" spans="2:28" s="249" customFormat="1" ht="24" customHeight="1" x14ac:dyDescent="0.25">
      <c r="B61" s="18">
        <v>37</v>
      </c>
      <c r="C61" s="622" t="s">
        <v>1015</v>
      </c>
      <c r="D61" s="654"/>
      <c r="E61" s="624" t="s">
        <v>127</v>
      </c>
      <c r="F61" s="625"/>
      <c r="G61" s="626"/>
      <c r="H61" s="627"/>
      <c r="I61" s="624"/>
      <c r="J61" s="627"/>
      <c r="K61" s="18"/>
      <c r="L61" s="18"/>
      <c r="M61" s="19"/>
      <c r="N61" s="253">
        <f t="shared" si="0"/>
        <v>23</v>
      </c>
      <c r="O61" s="18">
        <v>185</v>
      </c>
      <c r="P61" s="254">
        <v>82</v>
      </c>
      <c r="Q61" s="18">
        <v>17</v>
      </c>
      <c r="R61" s="18" t="s">
        <v>126</v>
      </c>
      <c r="S61" s="18" t="s">
        <v>127</v>
      </c>
      <c r="T61" s="636" t="s">
        <v>1016</v>
      </c>
      <c r="U61" s="636"/>
      <c r="V61" s="636"/>
      <c r="W61" s="636" t="s">
        <v>1017</v>
      </c>
      <c r="X61" s="636"/>
      <c r="Y61" s="636"/>
      <c r="AB61" s="228">
        <v>200003</v>
      </c>
    </row>
    <row r="62" spans="2:28" s="249" customFormat="1" ht="24" customHeight="1" x14ac:dyDescent="0.25">
      <c r="B62" s="18">
        <v>38</v>
      </c>
      <c r="C62" s="622" t="s">
        <v>474</v>
      </c>
      <c r="D62" s="654"/>
      <c r="E62" s="624" t="s">
        <v>127</v>
      </c>
      <c r="F62" s="625"/>
      <c r="G62" s="626"/>
      <c r="H62" s="627"/>
      <c r="I62" s="624"/>
      <c r="J62" s="627"/>
      <c r="K62" s="18"/>
      <c r="L62" s="18"/>
      <c r="M62" s="19"/>
      <c r="N62" s="253">
        <f t="shared" si="0"/>
        <v>25</v>
      </c>
      <c r="O62" s="18">
        <v>183</v>
      </c>
      <c r="P62" s="254">
        <v>73</v>
      </c>
      <c r="Q62" s="18">
        <v>20</v>
      </c>
      <c r="R62" s="18" t="s">
        <v>128</v>
      </c>
      <c r="S62" s="18" t="s">
        <v>127</v>
      </c>
      <c r="T62" s="636" t="s">
        <v>210</v>
      </c>
      <c r="U62" s="636"/>
      <c r="V62" s="636"/>
      <c r="W62" s="636" t="s">
        <v>1018</v>
      </c>
      <c r="X62" s="636"/>
      <c r="Y62" s="636"/>
      <c r="AB62" s="228">
        <v>199804</v>
      </c>
    </row>
    <row r="63" spans="2:28" s="249" customFormat="1" ht="24" customHeight="1" x14ac:dyDescent="0.25">
      <c r="B63" s="18">
        <v>39</v>
      </c>
      <c r="C63" s="622" t="s">
        <v>665</v>
      </c>
      <c r="D63" s="654"/>
      <c r="E63" s="624" t="s">
        <v>127</v>
      </c>
      <c r="F63" s="625"/>
      <c r="G63" s="626"/>
      <c r="H63" s="627"/>
      <c r="I63" s="624"/>
      <c r="J63" s="627"/>
      <c r="K63" s="18"/>
      <c r="L63" s="18"/>
      <c r="M63" s="19"/>
      <c r="N63" s="253">
        <f t="shared" si="0"/>
        <v>28</v>
      </c>
      <c r="O63" s="18">
        <v>181</v>
      </c>
      <c r="P63" s="254">
        <v>78</v>
      </c>
      <c r="Q63" s="18">
        <v>16</v>
      </c>
      <c r="R63" s="18" t="s">
        <v>126</v>
      </c>
      <c r="S63" s="18" t="s">
        <v>127</v>
      </c>
      <c r="T63" s="636" t="s">
        <v>1019</v>
      </c>
      <c r="U63" s="636"/>
      <c r="V63" s="636"/>
      <c r="W63" s="636" t="s">
        <v>666</v>
      </c>
      <c r="X63" s="636"/>
      <c r="Y63" s="636"/>
      <c r="AB63" s="228">
        <v>199507</v>
      </c>
    </row>
    <row r="64" spans="2:28" s="249" customFormat="1" ht="24" customHeight="1" x14ac:dyDescent="0.25">
      <c r="B64" s="18">
        <v>40</v>
      </c>
      <c r="C64" s="622" t="s">
        <v>667</v>
      </c>
      <c r="D64" s="654"/>
      <c r="E64" s="624" t="s">
        <v>124</v>
      </c>
      <c r="F64" s="625"/>
      <c r="G64" s="626"/>
      <c r="H64" s="627"/>
      <c r="I64" s="624"/>
      <c r="J64" s="627"/>
      <c r="K64" s="18"/>
      <c r="L64" s="18"/>
      <c r="M64" s="19"/>
      <c r="N64" s="253">
        <f t="shared" si="0"/>
        <v>30</v>
      </c>
      <c r="O64" s="18">
        <v>178</v>
      </c>
      <c r="P64" s="254">
        <v>75</v>
      </c>
      <c r="Q64" s="18">
        <v>20</v>
      </c>
      <c r="R64" s="18" t="s">
        <v>128</v>
      </c>
      <c r="S64" s="18" t="s">
        <v>127</v>
      </c>
      <c r="T64" s="636" t="s">
        <v>668</v>
      </c>
      <c r="U64" s="636"/>
      <c r="V64" s="636"/>
      <c r="W64" s="636" t="s">
        <v>192</v>
      </c>
      <c r="X64" s="636"/>
      <c r="Y64" s="636"/>
      <c r="AB64" s="228">
        <v>199308</v>
      </c>
    </row>
    <row r="65" spans="2:30" s="249" customFormat="1" ht="24" customHeight="1" x14ac:dyDescent="0.25">
      <c r="B65" s="18">
        <v>41</v>
      </c>
      <c r="C65" s="622"/>
      <c r="D65" s="654"/>
      <c r="E65" s="624"/>
      <c r="F65" s="625"/>
      <c r="G65" s="626"/>
      <c r="H65" s="627"/>
      <c r="I65" s="624"/>
      <c r="J65" s="627"/>
      <c r="K65" s="18"/>
      <c r="L65" s="18"/>
      <c r="M65" s="19"/>
      <c r="N65" s="253"/>
      <c r="O65" s="18"/>
      <c r="P65" s="254"/>
      <c r="Q65" s="18"/>
      <c r="R65" s="18"/>
      <c r="S65" s="18"/>
      <c r="T65" s="636"/>
      <c r="U65" s="636"/>
      <c r="V65" s="636"/>
      <c r="W65" s="636"/>
      <c r="X65" s="636"/>
      <c r="Y65" s="636"/>
      <c r="AB65" s="228"/>
    </row>
    <row r="66" spans="2:30" s="249" customFormat="1" ht="24" customHeight="1" x14ac:dyDescent="0.25">
      <c r="B66" s="18">
        <v>42</v>
      </c>
      <c r="C66" s="622"/>
      <c r="D66" s="654"/>
      <c r="E66" s="624"/>
      <c r="F66" s="625"/>
      <c r="G66" s="626"/>
      <c r="H66" s="627"/>
      <c r="I66" s="624"/>
      <c r="J66" s="627"/>
      <c r="K66" s="18"/>
      <c r="L66" s="18"/>
      <c r="M66" s="19"/>
      <c r="N66" s="253"/>
      <c r="O66" s="18"/>
      <c r="P66" s="254"/>
      <c r="Q66" s="18"/>
      <c r="R66" s="18"/>
      <c r="S66" s="18"/>
      <c r="T66" s="636"/>
      <c r="U66" s="636"/>
      <c r="V66" s="636"/>
      <c r="W66" s="636"/>
      <c r="X66" s="636"/>
      <c r="Y66" s="636"/>
      <c r="AB66" s="228"/>
      <c r="AD66" s="1"/>
    </row>
    <row r="67" spans="2:30" s="249" customFormat="1" ht="24" customHeight="1" x14ac:dyDescent="0.25">
      <c r="B67" s="18">
        <v>43</v>
      </c>
      <c r="C67" s="622"/>
      <c r="D67" s="654"/>
      <c r="E67" s="624"/>
      <c r="F67" s="625"/>
      <c r="G67" s="626"/>
      <c r="H67" s="627"/>
      <c r="I67" s="624"/>
      <c r="J67" s="627"/>
      <c r="K67" s="18"/>
      <c r="L67" s="18"/>
      <c r="M67" s="19"/>
      <c r="N67" s="253"/>
      <c r="O67" s="18"/>
      <c r="P67" s="254"/>
      <c r="Q67" s="18"/>
      <c r="R67" s="18"/>
      <c r="S67" s="18"/>
      <c r="T67" s="636"/>
      <c r="U67" s="636"/>
      <c r="V67" s="636"/>
      <c r="W67" s="636"/>
      <c r="X67" s="636"/>
      <c r="Y67" s="636"/>
      <c r="AB67" s="228"/>
    </row>
    <row r="68" spans="2:30" s="249" customFormat="1" ht="24" customHeight="1" thickBot="1" x14ac:dyDescent="0.3">
      <c r="B68" s="22">
        <v>44</v>
      </c>
      <c r="C68" s="638"/>
      <c r="D68" s="639"/>
      <c r="E68" s="640"/>
      <c r="F68" s="641"/>
      <c r="G68" s="642"/>
      <c r="H68" s="643"/>
      <c r="I68" s="644"/>
      <c r="J68" s="643"/>
      <c r="K68" s="26"/>
      <c r="L68" s="26"/>
      <c r="M68" s="27"/>
      <c r="N68" s="28"/>
      <c r="O68" s="22"/>
      <c r="P68" s="256"/>
      <c r="Q68" s="22"/>
      <c r="R68" s="22"/>
      <c r="S68" s="22"/>
      <c r="T68" s="645"/>
      <c r="U68" s="645"/>
      <c r="V68" s="645"/>
      <c r="W68" s="645"/>
      <c r="X68" s="645"/>
      <c r="Y68" s="645"/>
      <c r="AB68" s="228"/>
    </row>
    <row r="69" spans="2:30" x14ac:dyDescent="0.45">
      <c r="B69" s="23" t="s">
        <v>443</v>
      </c>
      <c r="S69" s="2"/>
    </row>
    <row r="70" spans="2:30" x14ac:dyDescent="0.45">
      <c r="B70" s="24" t="s">
        <v>444</v>
      </c>
      <c r="S70" s="2"/>
    </row>
    <row r="71" spans="2:30" ht="18" customHeight="1" x14ac:dyDescent="0.45">
      <c r="B71" s="25"/>
      <c r="C71" s="637"/>
      <c r="D71" s="637"/>
      <c r="E71" s="255"/>
      <c r="F71" s="255"/>
      <c r="G71" s="25"/>
      <c r="H71" s="25"/>
      <c r="S71" s="2"/>
    </row>
    <row r="89" spans="19:19" x14ac:dyDescent="0.45">
      <c r="S89" s="2"/>
    </row>
    <row r="90" spans="19:19" x14ac:dyDescent="0.45">
      <c r="S90" s="2"/>
    </row>
    <row r="91" spans="19:19" x14ac:dyDescent="0.45">
      <c r="S91" s="2"/>
    </row>
  </sheetData>
  <protectedRanges>
    <protectedRange password="EFC2" sqref="N25:N68" name="範囲1"/>
  </protectedRanges>
  <mergeCells count="307">
    <mergeCell ref="C71:D71"/>
    <mergeCell ref="C68:D68"/>
    <mergeCell ref="E68:F68"/>
    <mergeCell ref="G68:H68"/>
    <mergeCell ref="I68:J68"/>
    <mergeCell ref="T68:V68"/>
    <mergeCell ref="W68:Y68"/>
    <mergeCell ref="C67:D67"/>
    <mergeCell ref="E67:F67"/>
    <mergeCell ref="G67:H67"/>
    <mergeCell ref="I67:J67"/>
    <mergeCell ref="T67:V67"/>
    <mergeCell ref="W67:Y67"/>
    <mergeCell ref="C66:D66"/>
    <mergeCell ref="E66:F66"/>
    <mergeCell ref="G66:H66"/>
    <mergeCell ref="I66:J66"/>
    <mergeCell ref="T66:V66"/>
    <mergeCell ref="W66:Y66"/>
    <mergeCell ref="C65:D65"/>
    <mergeCell ref="E65:F65"/>
    <mergeCell ref="G65:H65"/>
    <mergeCell ref="I65:J65"/>
    <mergeCell ref="T65:V65"/>
    <mergeCell ref="W65:Y65"/>
    <mergeCell ref="C64:D64"/>
    <mergeCell ref="E64:F64"/>
    <mergeCell ref="G64:H64"/>
    <mergeCell ref="I64:J64"/>
    <mergeCell ref="T64:V64"/>
    <mergeCell ref="W64:Y64"/>
    <mergeCell ref="C63:D63"/>
    <mergeCell ref="E63:F63"/>
    <mergeCell ref="G63:H63"/>
    <mergeCell ref="I63:J63"/>
    <mergeCell ref="T63:V63"/>
    <mergeCell ref="W63:Y63"/>
    <mergeCell ref="C62:D62"/>
    <mergeCell ref="E62:F62"/>
    <mergeCell ref="G62:H62"/>
    <mergeCell ref="I62:J62"/>
    <mergeCell ref="T62:V62"/>
    <mergeCell ref="W62:Y62"/>
    <mergeCell ref="C61:D61"/>
    <mergeCell ref="E61:F61"/>
    <mergeCell ref="G61:H61"/>
    <mergeCell ref="I61:J61"/>
    <mergeCell ref="T61:V61"/>
    <mergeCell ref="W61:Y61"/>
    <mergeCell ref="C60:D60"/>
    <mergeCell ref="E60:F60"/>
    <mergeCell ref="G60:H60"/>
    <mergeCell ref="I60:J60"/>
    <mergeCell ref="T60:V60"/>
    <mergeCell ref="W60:Y60"/>
    <mergeCell ref="C59:D59"/>
    <mergeCell ref="E59:F59"/>
    <mergeCell ref="G59:H59"/>
    <mergeCell ref="I59:J59"/>
    <mergeCell ref="T59:V59"/>
    <mergeCell ref="W59:Y59"/>
    <mergeCell ref="C58:D58"/>
    <mergeCell ref="E58:F58"/>
    <mergeCell ref="G58:H58"/>
    <mergeCell ref="I58:J58"/>
    <mergeCell ref="T58:V58"/>
    <mergeCell ref="W58:Y58"/>
    <mergeCell ref="C57:D57"/>
    <mergeCell ref="E57:F57"/>
    <mergeCell ref="G57:H57"/>
    <mergeCell ref="I57:J57"/>
    <mergeCell ref="T57:V57"/>
    <mergeCell ref="W57:Y57"/>
    <mergeCell ref="C56:D56"/>
    <mergeCell ref="E56:F56"/>
    <mergeCell ref="G56:H56"/>
    <mergeCell ref="I56:J56"/>
    <mergeCell ref="T56:V56"/>
    <mergeCell ref="W56:Y56"/>
    <mergeCell ref="C55:D55"/>
    <mergeCell ref="E55:F55"/>
    <mergeCell ref="G55:H55"/>
    <mergeCell ref="I55:J55"/>
    <mergeCell ref="T55:V55"/>
    <mergeCell ref="W55:Y55"/>
    <mergeCell ref="C54:D54"/>
    <mergeCell ref="E54:F54"/>
    <mergeCell ref="G54:H54"/>
    <mergeCell ref="I54:J54"/>
    <mergeCell ref="T54:V54"/>
    <mergeCell ref="W54:Y54"/>
    <mergeCell ref="C53:D53"/>
    <mergeCell ref="E53:F53"/>
    <mergeCell ref="G53:H53"/>
    <mergeCell ref="I53:J53"/>
    <mergeCell ref="T53:V53"/>
    <mergeCell ref="W53:Y53"/>
    <mergeCell ref="C52:D52"/>
    <mergeCell ref="E52:F52"/>
    <mergeCell ref="G52:H52"/>
    <mergeCell ref="I52:J52"/>
    <mergeCell ref="T52:V52"/>
    <mergeCell ref="W52:Y52"/>
    <mergeCell ref="C51:D51"/>
    <mergeCell ref="E51:F51"/>
    <mergeCell ref="G51:H51"/>
    <mergeCell ref="I51:J51"/>
    <mergeCell ref="T51:V51"/>
    <mergeCell ref="W51:Y51"/>
    <mergeCell ref="C50:D50"/>
    <mergeCell ref="E50:F50"/>
    <mergeCell ref="G50:H50"/>
    <mergeCell ref="I50:J50"/>
    <mergeCell ref="T50:V50"/>
    <mergeCell ref="W50:Y50"/>
    <mergeCell ref="C49:D49"/>
    <mergeCell ref="E49:F49"/>
    <mergeCell ref="G49:H49"/>
    <mergeCell ref="I49:J49"/>
    <mergeCell ref="T49:V49"/>
    <mergeCell ref="W49:Y49"/>
    <mergeCell ref="C48:D48"/>
    <mergeCell ref="E48:F48"/>
    <mergeCell ref="G48:H48"/>
    <mergeCell ref="I48:J48"/>
    <mergeCell ref="T48:V48"/>
    <mergeCell ref="W48:Y48"/>
    <mergeCell ref="C47:D47"/>
    <mergeCell ref="E47:F47"/>
    <mergeCell ref="G47:H47"/>
    <mergeCell ref="I47:J47"/>
    <mergeCell ref="T47:V47"/>
    <mergeCell ref="W47:Y47"/>
    <mergeCell ref="C46:D46"/>
    <mergeCell ref="E46:F46"/>
    <mergeCell ref="G46:H46"/>
    <mergeCell ref="I46:J46"/>
    <mergeCell ref="T46:V46"/>
    <mergeCell ref="W46:Y46"/>
    <mergeCell ref="C45:D45"/>
    <mergeCell ref="E45:F45"/>
    <mergeCell ref="G45:H45"/>
    <mergeCell ref="I45:J45"/>
    <mergeCell ref="T45:V45"/>
    <mergeCell ref="W45:Y45"/>
    <mergeCell ref="C44:D44"/>
    <mergeCell ref="E44:F44"/>
    <mergeCell ref="G44:H44"/>
    <mergeCell ref="I44:J44"/>
    <mergeCell ref="T44:V44"/>
    <mergeCell ref="W44:Y44"/>
    <mergeCell ref="C43:D43"/>
    <mergeCell ref="E43:F43"/>
    <mergeCell ref="G43:H43"/>
    <mergeCell ref="I43:J43"/>
    <mergeCell ref="T43:V43"/>
    <mergeCell ref="W43:Y43"/>
    <mergeCell ref="C42:D42"/>
    <mergeCell ref="E42:F42"/>
    <mergeCell ref="G42:H42"/>
    <mergeCell ref="I42:J42"/>
    <mergeCell ref="T42:V42"/>
    <mergeCell ref="W42:Y42"/>
    <mergeCell ref="C41:D41"/>
    <mergeCell ref="E41:F41"/>
    <mergeCell ref="G41:H41"/>
    <mergeCell ref="I41:J41"/>
    <mergeCell ref="T41:V41"/>
    <mergeCell ref="W41:Y41"/>
    <mergeCell ref="C40:D40"/>
    <mergeCell ref="E40:F40"/>
    <mergeCell ref="G40:H40"/>
    <mergeCell ref="I40:J40"/>
    <mergeCell ref="T40:V40"/>
    <mergeCell ref="W40:Y40"/>
    <mergeCell ref="C39:D39"/>
    <mergeCell ref="E39:F39"/>
    <mergeCell ref="G39:H39"/>
    <mergeCell ref="I39:J39"/>
    <mergeCell ref="T39:V39"/>
    <mergeCell ref="W39:Y39"/>
    <mergeCell ref="C38:D38"/>
    <mergeCell ref="E38:F38"/>
    <mergeCell ref="G38:H38"/>
    <mergeCell ref="I38:J38"/>
    <mergeCell ref="T38:V38"/>
    <mergeCell ref="W38:Y38"/>
    <mergeCell ref="C37:D37"/>
    <mergeCell ref="E37:F37"/>
    <mergeCell ref="G37:H37"/>
    <mergeCell ref="I37:J37"/>
    <mergeCell ref="T37:V37"/>
    <mergeCell ref="W37:Y37"/>
    <mergeCell ref="C36:D36"/>
    <mergeCell ref="E36:F36"/>
    <mergeCell ref="G36:H36"/>
    <mergeCell ref="I36:J36"/>
    <mergeCell ref="T36:V36"/>
    <mergeCell ref="W36:Y36"/>
    <mergeCell ref="C35:D35"/>
    <mergeCell ref="E35:F35"/>
    <mergeCell ref="G35:H35"/>
    <mergeCell ref="I35:J35"/>
    <mergeCell ref="T35:V35"/>
    <mergeCell ref="W35:Y35"/>
    <mergeCell ref="C34:D34"/>
    <mergeCell ref="E34:F34"/>
    <mergeCell ref="G34:H34"/>
    <mergeCell ref="I34:J34"/>
    <mergeCell ref="T34:V34"/>
    <mergeCell ref="W34:Y34"/>
    <mergeCell ref="C33:D33"/>
    <mergeCell ref="E33:F33"/>
    <mergeCell ref="G33:H33"/>
    <mergeCell ref="I33:J33"/>
    <mergeCell ref="T33:V33"/>
    <mergeCell ref="W33:Y33"/>
    <mergeCell ref="C32:D32"/>
    <mergeCell ref="E32:F32"/>
    <mergeCell ref="G32:H32"/>
    <mergeCell ref="I32:J32"/>
    <mergeCell ref="T32:V32"/>
    <mergeCell ref="W32:Y32"/>
    <mergeCell ref="C31:D31"/>
    <mergeCell ref="E31:F31"/>
    <mergeCell ref="G31:H31"/>
    <mergeCell ref="I31:J31"/>
    <mergeCell ref="T31:V31"/>
    <mergeCell ref="W31:Y31"/>
    <mergeCell ref="C30:D30"/>
    <mergeCell ref="E30:F30"/>
    <mergeCell ref="G30:H30"/>
    <mergeCell ref="I30:J30"/>
    <mergeCell ref="T30:V30"/>
    <mergeCell ref="W30:Y30"/>
    <mergeCell ref="C29:D29"/>
    <mergeCell ref="E29:F29"/>
    <mergeCell ref="G29:H29"/>
    <mergeCell ref="I29:J29"/>
    <mergeCell ref="T29:V29"/>
    <mergeCell ref="W29:Y29"/>
    <mergeCell ref="C26:D26"/>
    <mergeCell ref="E26:F26"/>
    <mergeCell ref="G26:H26"/>
    <mergeCell ref="I26:J26"/>
    <mergeCell ref="T26:V26"/>
    <mergeCell ref="W26:Y26"/>
    <mergeCell ref="T23:V24"/>
    <mergeCell ref="W23:Y24"/>
    <mergeCell ref="C28:D28"/>
    <mergeCell ref="E28:F28"/>
    <mergeCell ref="G28:H28"/>
    <mergeCell ref="I28:J28"/>
    <mergeCell ref="T28:V28"/>
    <mergeCell ref="W28:Y28"/>
    <mergeCell ref="C27:D27"/>
    <mergeCell ref="E27:F27"/>
    <mergeCell ref="G27:H27"/>
    <mergeCell ref="I27:J27"/>
    <mergeCell ref="T27:V27"/>
    <mergeCell ref="W27:Y27"/>
    <mergeCell ref="AB23:AB24"/>
    <mergeCell ref="G24:H24"/>
    <mergeCell ref="I24:J24"/>
    <mergeCell ref="C25:D25"/>
    <mergeCell ref="E25:F25"/>
    <mergeCell ref="G25:H25"/>
    <mergeCell ref="I25:J25"/>
    <mergeCell ref="T25:V25"/>
    <mergeCell ref="N23:N24"/>
    <mergeCell ref="O23:O24"/>
    <mergeCell ref="P23:P24"/>
    <mergeCell ref="Q23:Q24"/>
    <mergeCell ref="R23:R24"/>
    <mergeCell ref="S23:S24"/>
    <mergeCell ref="W25:Y25"/>
    <mergeCell ref="B7:C8"/>
    <mergeCell ref="F7:I7"/>
    <mergeCell ref="K7:L7"/>
    <mergeCell ref="F8:I8"/>
    <mergeCell ref="K8:L8"/>
    <mergeCell ref="B20:C21"/>
    <mergeCell ref="D20:L21"/>
    <mergeCell ref="B23:B24"/>
    <mergeCell ref="C23:D24"/>
    <mergeCell ref="E23:F24"/>
    <mergeCell ref="G23:M23"/>
    <mergeCell ref="B9:C10"/>
    <mergeCell ref="D9:L10"/>
    <mergeCell ref="B11:C14"/>
    <mergeCell ref="D11:L14"/>
    <mergeCell ref="B15:B19"/>
    <mergeCell ref="D15:L15"/>
    <mergeCell ref="D16:L16"/>
    <mergeCell ref="D17:L17"/>
    <mergeCell ref="D18:L18"/>
    <mergeCell ref="D19:L19"/>
    <mergeCell ref="B3:C3"/>
    <mergeCell ref="D3:L3"/>
    <mergeCell ref="AB3:AB4"/>
    <mergeCell ref="AC3:AC4"/>
    <mergeCell ref="B4:C4"/>
    <mergeCell ref="D4:L4"/>
    <mergeCell ref="B5:C5"/>
    <mergeCell ref="D5:L5"/>
    <mergeCell ref="B6:C6"/>
    <mergeCell ref="D6:L6"/>
  </mergeCells>
  <phoneticPr fontId="3"/>
  <dataValidations count="4">
    <dataValidation type="list" allowBlank="1" showInputMessage="1" showErrorMessage="1" sqref="E25:F68 S25:S68" xr:uid="{DAB289BB-A613-488D-8B05-313CC27FE16D}">
      <formula1>"○,×"</formula1>
    </dataValidation>
    <dataValidation type="list" allowBlank="1" showInputMessage="1" showErrorMessage="1" sqref="C2" xr:uid="{F5B60D89-03D9-4E25-9147-7B54FCC48314}">
      <formula1>$AH$28:$AH$29</formula1>
    </dataValidation>
    <dataValidation type="list" allowBlank="1" showInputMessage="1" showErrorMessage="1" sqref="D3:L3" xr:uid="{C3360317-42E0-4538-9D19-B262F57EE9FC}">
      <formula1>$AH$14:$AH$25</formula1>
    </dataValidation>
    <dataValidation type="list" allowBlank="1" showInputMessage="1" showErrorMessage="1" sqref="D6:L6" xr:uid="{AF3DFB4B-315B-4EAF-9315-2EA29769A411}">
      <formula1>$AH$6:$AH$11</formula1>
    </dataValidation>
  </dataValidations>
  <hyperlinks>
    <hyperlink ref="D5" r:id="rId1" xr:uid="{AE49F35F-827C-4616-BE6A-A16A6016F0B9}"/>
  </hyperlinks>
  <printOptions horizontalCentered="1"/>
  <pageMargins left="0.23622047244094491" right="0.23622047244094491" top="0.19685039370078741" bottom="0.19685039370078741" header="0.51181102362204722" footer="0.31496062992125984"/>
  <pageSetup paperSize="9" scale="55" orientation="portrait" cellComments="asDisplayed" verticalDpi="300"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86426-0972-4DF3-83AC-80E241E02C15}">
  <sheetPr>
    <tabColor rgb="FFFFFF00"/>
    <pageSetUpPr fitToPage="1"/>
  </sheetPr>
  <dimension ref="B1:AH96"/>
  <sheetViews>
    <sheetView showGridLines="0" view="pageBreakPreview" zoomScale="80" zoomScaleNormal="75" zoomScaleSheetLayoutView="80" workbookViewId="0"/>
  </sheetViews>
  <sheetFormatPr defaultColWidth="9" defaultRowHeight="15" x14ac:dyDescent="0.45"/>
  <cols>
    <col min="1" max="1" width="2.59765625" style="2" customWidth="1"/>
    <col min="2" max="2" width="8" style="2" customWidth="1"/>
    <col min="3" max="3" width="9.796875" style="2" customWidth="1"/>
    <col min="4" max="4" width="8" style="2" customWidth="1"/>
    <col min="5" max="8" width="4.33203125" style="2" customWidth="1"/>
    <col min="9" max="9" width="4.265625" style="2" customWidth="1"/>
    <col min="10" max="10" width="4.33203125" style="2" customWidth="1"/>
    <col min="11" max="12" width="8.06640625" style="2" customWidth="1"/>
    <col min="13" max="15" width="8" style="2" customWidth="1"/>
    <col min="16" max="16" width="8" style="3" customWidth="1"/>
    <col min="17" max="18" width="8" style="2" customWidth="1"/>
    <col min="19" max="19" width="8" style="4" customWidth="1"/>
    <col min="20" max="24" width="6.59765625" style="2" customWidth="1"/>
    <col min="25" max="25" width="6.59765625" style="52" customWidth="1"/>
    <col min="26" max="26" width="2" style="2" customWidth="1"/>
    <col min="27" max="27" width="3.46484375" style="2" customWidth="1"/>
    <col min="28" max="28" width="12.46484375" style="2" customWidth="1"/>
    <col min="29" max="29" width="18.59765625" style="2" customWidth="1"/>
    <col min="30" max="16384" width="9" style="2"/>
  </cols>
  <sheetData>
    <row r="1" spans="2:34" ht="9.75" customHeight="1" x14ac:dyDescent="0.45"/>
    <row r="2" spans="2:34" ht="15" customHeight="1" thickBot="1" x14ac:dyDescent="0.5">
      <c r="B2" s="5">
        <v>2023</v>
      </c>
      <c r="C2" s="5" t="s">
        <v>690</v>
      </c>
      <c r="W2" s="6"/>
    </row>
    <row r="3" spans="2:34" ht="15" customHeight="1" x14ac:dyDescent="0.45">
      <c r="B3" s="542" t="s">
        <v>691</v>
      </c>
      <c r="C3" s="543"/>
      <c r="D3" s="544" t="s">
        <v>372</v>
      </c>
      <c r="E3" s="544"/>
      <c r="F3" s="544"/>
      <c r="G3" s="544"/>
      <c r="H3" s="544"/>
      <c r="I3" s="544"/>
      <c r="J3" s="545"/>
      <c r="K3" s="545"/>
      <c r="L3" s="546"/>
      <c r="AB3" s="547" t="s">
        <v>119</v>
      </c>
      <c r="AC3" s="549">
        <v>45142</v>
      </c>
    </row>
    <row r="4" spans="2:34" ht="15" customHeight="1" thickBot="1" x14ac:dyDescent="0.5">
      <c r="B4" s="551" t="s">
        <v>120</v>
      </c>
      <c r="C4" s="552"/>
      <c r="D4" s="553" t="s">
        <v>262</v>
      </c>
      <c r="E4" s="553"/>
      <c r="F4" s="553"/>
      <c r="G4" s="553"/>
      <c r="H4" s="553"/>
      <c r="I4" s="553"/>
      <c r="J4" s="554"/>
      <c r="K4" s="554"/>
      <c r="L4" s="555"/>
      <c r="AB4" s="548"/>
      <c r="AC4" s="550"/>
    </row>
    <row r="5" spans="2:34" ht="15" customHeight="1" x14ac:dyDescent="0.45">
      <c r="B5" s="551" t="s">
        <v>121</v>
      </c>
      <c r="C5" s="552"/>
      <c r="D5" s="556" t="s">
        <v>245</v>
      </c>
      <c r="E5" s="556"/>
      <c r="F5" s="556"/>
      <c r="G5" s="556"/>
      <c r="H5" s="556"/>
      <c r="I5" s="556"/>
      <c r="J5" s="557"/>
      <c r="K5" s="557"/>
      <c r="L5" s="558"/>
      <c r="AB5" s="7" t="s">
        <v>122</v>
      </c>
      <c r="AC5" s="7"/>
      <c r="AH5" s="237" t="s">
        <v>695</v>
      </c>
    </row>
    <row r="6" spans="2:34" ht="15" customHeight="1" x14ac:dyDescent="0.45">
      <c r="B6" s="551" t="s">
        <v>420</v>
      </c>
      <c r="C6" s="552"/>
      <c r="D6" s="553" t="s">
        <v>707</v>
      </c>
      <c r="E6" s="553"/>
      <c r="F6" s="553"/>
      <c r="G6" s="553"/>
      <c r="H6" s="553"/>
      <c r="I6" s="553"/>
      <c r="J6" s="554"/>
      <c r="K6" s="554"/>
      <c r="L6" s="555"/>
      <c r="AB6" s="7" t="s">
        <v>697</v>
      </c>
      <c r="AC6" s="7"/>
      <c r="AH6" s="2" t="s">
        <v>698</v>
      </c>
    </row>
    <row r="7" spans="2:34" ht="15" customHeight="1" x14ac:dyDescent="0.45">
      <c r="B7" s="559" t="s">
        <v>421</v>
      </c>
      <c r="C7" s="560"/>
      <c r="D7" s="250" t="s">
        <v>422</v>
      </c>
      <c r="E7" s="235" t="s">
        <v>699</v>
      </c>
      <c r="F7" s="646" t="s">
        <v>1020</v>
      </c>
      <c r="G7" s="646"/>
      <c r="H7" s="646"/>
      <c r="I7" s="647"/>
      <c r="J7" s="235" t="s">
        <v>701</v>
      </c>
      <c r="K7" s="646" t="s">
        <v>1021</v>
      </c>
      <c r="L7" s="672"/>
      <c r="S7" s="2"/>
      <c r="AB7" s="7" t="s">
        <v>703</v>
      </c>
      <c r="AH7" s="2" t="s">
        <v>704</v>
      </c>
    </row>
    <row r="8" spans="2:34" ht="15" customHeight="1" x14ac:dyDescent="0.45">
      <c r="B8" s="561"/>
      <c r="C8" s="562"/>
      <c r="D8" s="250" t="s">
        <v>423</v>
      </c>
      <c r="E8" s="235" t="s">
        <v>699</v>
      </c>
      <c r="F8" s="646" t="s">
        <v>862</v>
      </c>
      <c r="G8" s="646"/>
      <c r="H8" s="646"/>
      <c r="I8" s="647"/>
      <c r="J8" s="235" t="s">
        <v>701</v>
      </c>
      <c r="K8" s="646" t="s">
        <v>1022</v>
      </c>
      <c r="L8" s="672"/>
      <c r="AH8" s="2" t="s">
        <v>707</v>
      </c>
    </row>
    <row r="9" spans="2:34" ht="15" customHeight="1" x14ac:dyDescent="0.45">
      <c r="B9" s="559" t="s">
        <v>708</v>
      </c>
      <c r="C9" s="560"/>
      <c r="D9" s="569" t="s">
        <v>1023</v>
      </c>
      <c r="E9" s="569"/>
      <c r="F9" s="569"/>
      <c r="G9" s="569"/>
      <c r="H9" s="569"/>
      <c r="I9" s="569"/>
      <c r="J9" s="570"/>
      <c r="K9" s="570"/>
      <c r="L9" s="571"/>
      <c r="T9" s="12"/>
      <c r="U9" s="12"/>
      <c r="AB9" s="237" t="s">
        <v>709</v>
      </c>
      <c r="AC9" s="8"/>
      <c r="AH9" s="2" t="s">
        <v>710</v>
      </c>
    </row>
    <row r="10" spans="2:34" ht="15" customHeight="1" x14ac:dyDescent="0.45">
      <c r="B10" s="587"/>
      <c r="C10" s="588"/>
      <c r="D10" s="569"/>
      <c r="E10" s="569"/>
      <c r="F10" s="569"/>
      <c r="G10" s="569"/>
      <c r="H10" s="569"/>
      <c r="I10" s="569"/>
      <c r="J10" s="570"/>
      <c r="K10" s="570"/>
      <c r="L10" s="571"/>
      <c r="T10" s="12"/>
      <c r="U10" s="12"/>
      <c r="AB10" s="238" t="s">
        <v>711</v>
      </c>
      <c r="AC10" s="11"/>
      <c r="AH10" s="2" t="s">
        <v>712</v>
      </c>
    </row>
    <row r="11" spans="2:34" ht="15" customHeight="1" x14ac:dyDescent="0.45">
      <c r="B11" s="559" t="s">
        <v>204</v>
      </c>
      <c r="C11" s="560"/>
      <c r="D11" s="589" t="s">
        <v>1024</v>
      </c>
      <c r="E11" s="590"/>
      <c r="F11" s="590"/>
      <c r="G11" s="590"/>
      <c r="H11" s="590"/>
      <c r="I11" s="590"/>
      <c r="J11" s="590"/>
      <c r="K11" s="590"/>
      <c r="L11" s="591"/>
      <c r="AB11" s="239" t="s">
        <v>713</v>
      </c>
      <c r="AC11" s="240" t="s">
        <v>364</v>
      </c>
      <c r="AH11" s="2" t="s">
        <v>205</v>
      </c>
    </row>
    <row r="12" spans="2:34" ht="15" customHeight="1" x14ac:dyDescent="0.45">
      <c r="B12" s="587"/>
      <c r="C12" s="588"/>
      <c r="D12" s="592"/>
      <c r="E12" s="593"/>
      <c r="F12" s="593"/>
      <c r="G12" s="593"/>
      <c r="H12" s="593"/>
      <c r="I12" s="593"/>
      <c r="J12" s="593"/>
      <c r="K12" s="593"/>
      <c r="L12" s="594"/>
      <c r="AB12" s="239" t="s">
        <v>714</v>
      </c>
      <c r="AC12" s="240" t="s">
        <v>715</v>
      </c>
    </row>
    <row r="13" spans="2:34" ht="15" customHeight="1" x14ac:dyDescent="0.45">
      <c r="B13" s="587"/>
      <c r="C13" s="588"/>
      <c r="D13" s="592"/>
      <c r="E13" s="593"/>
      <c r="F13" s="593"/>
      <c r="G13" s="593"/>
      <c r="H13" s="593"/>
      <c r="I13" s="593"/>
      <c r="J13" s="593"/>
      <c r="K13" s="593"/>
      <c r="L13" s="594"/>
      <c r="P13" s="2"/>
      <c r="AB13" s="239" t="s">
        <v>716</v>
      </c>
      <c r="AC13" s="240" t="s">
        <v>717</v>
      </c>
      <c r="AH13" s="237" t="s">
        <v>695</v>
      </c>
    </row>
    <row r="14" spans="2:34" ht="15" customHeight="1" x14ac:dyDescent="0.45">
      <c r="B14" s="587"/>
      <c r="C14" s="588"/>
      <c r="D14" s="595"/>
      <c r="E14" s="596"/>
      <c r="F14" s="596"/>
      <c r="G14" s="596"/>
      <c r="H14" s="596"/>
      <c r="I14" s="596"/>
      <c r="J14" s="596"/>
      <c r="K14" s="596"/>
      <c r="L14" s="597"/>
      <c r="T14" s="14"/>
      <c r="U14" s="14"/>
      <c r="V14" s="14"/>
      <c r="AH14" s="2" t="s">
        <v>718</v>
      </c>
    </row>
    <row r="15" spans="2:34" ht="15" customHeight="1" x14ac:dyDescent="0.5">
      <c r="B15" s="598" t="s">
        <v>424</v>
      </c>
      <c r="C15" s="15" t="str">
        <f>$B$2-5&amp;"年度"</f>
        <v>2018年度</v>
      </c>
      <c r="D15" s="601" t="s">
        <v>1025</v>
      </c>
      <c r="E15" s="601"/>
      <c r="F15" s="601"/>
      <c r="G15" s="601"/>
      <c r="H15" s="601"/>
      <c r="I15" s="601"/>
      <c r="J15" s="602"/>
      <c r="K15" s="602"/>
      <c r="L15" s="603"/>
      <c r="T15" s="14"/>
      <c r="U15" s="14"/>
      <c r="V15" s="14"/>
      <c r="W15" s="55"/>
      <c r="X15" s="55"/>
      <c r="AB15" s="8" t="s">
        <v>719</v>
      </c>
      <c r="AH15" s="2" t="s">
        <v>720</v>
      </c>
    </row>
    <row r="16" spans="2:34" ht="15" customHeight="1" x14ac:dyDescent="0.5">
      <c r="B16" s="599"/>
      <c r="C16" s="16" t="str">
        <f>$B$2-4&amp;"年度"</f>
        <v>2019年度</v>
      </c>
      <c r="D16" s="604" t="s">
        <v>1026</v>
      </c>
      <c r="E16" s="604"/>
      <c r="F16" s="604"/>
      <c r="G16" s="604"/>
      <c r="H16" s="604"/>
      <c r="I16" s="604"/>
      <c r="J16" s="605"/>
      <c r="K16" s="605"/>
      <c r="L16" s="606"/>
      <c r="W16" s="55"/>
      <c r="X16" s="55"/>
      <c r="AB16" s="10" t="s">
        <v>721</v>
      </c>
      <c r="AH16" s="2" t="s">
        <v>374</v>
      </c>
    </row>
    <row r="17" spans="2:34" ht="15" customHeight="1" x14ac:dyDescent="0.45">
      <c r="B17" s="599"/>
      <c r="C17" s="16" t="str">
        <f>$B$2-3&amp;"年度"</f>
        <v>2020年度</v>
      </c>
      <c r="D17" s="604" t="s">
        <v>1027</v>
      </c>
      <c r="E17" s="604"/>
      <c r="F17" s="604"/>
      <c r="G17" s="604"/>
      <c r="H17" s="604"/>
      <c r="I17" s="604"/>
      <c r="J17" s="605"/>
      <c r="K17" s="605"/>
      <c r="L17" s="606"/>
      <c r="AH17" s="2" t="s">
        <v>722</v>
      </c>
    </row>
    <row r="18" spans="2:34" ht="15" customHeight="1" x14ac:dyDescent="0.45">
      <c r="B18" s="599"/>
      <c r="C18" s="16" t="str">
        <f>$B$2-2&amp;"年度"</f>
        <v>2021年度</v>
      </c>
      <c r="D18" s="604" t="s">
        <v>1028</v>
      </c>
      <c r="E18" s="604"/>
      <c r="F18" s="604"/>
      <c r="G18" s="604"/>
      <c r="H18" s="604"/>
      <c r="I18" s="604"/>
      <c r="J18" s="605"/>
      <c r="K18" s="605"/>
      <c r="L18" s="606"/>
      <c r="AH18" s="2" t="s">
        <v>372</v>
      </c>
    </row>
    <row r="19" spans="2:34" ht="15" customHeight="1" x14ac:dyDescent="0.45">
      <c r="B19" s="600"/>
      <c r="C19" s="16" t="str">
        <f>$B$2-1&amp;"年度"</f>
        <v>2022年度</v>
      </c>
      <c r="D19" s="604" t="s">
        <v>1029</v>
      </c>
      <c r="E19" s="604"/>
      <c r="F19" s="604"/>
      <c r="G19" s="604"/>
      <c r="H19" s="604"/>
      <c r="I19" s="604"/>
      <c r="J19" s="605"/>
      <c r="K19" s="605"/>
      <c r="L19" s="606"/>
      <c r="AH19" s="2" t="s">
        <v>375</v>
      </c>
    </row>
    <row r="20" spans="2:34" ht="15" customHeight="1" x14ac:dyDescent="0.45">
      <c r="B20" s="559" t="s">
        <v>425</v>
      </c>
      <c r="C20" s="566"/>
      <c r="D20" s="569" t="s">
        <v>1030</v>
      </c>
      <c r="E20" s="569"/>
      <c r="F20" s="569"/>
      <c r="G20" s="569"/>
      <c r="H20" s="569"/>
      <c r="I20" s="569"/>
      <c r="J20" s="570"/>
      <c r="K20" s="570"/>
      <c r="L20" s="571"/>
      <c r="AH20" s="2" t="s">
        <v>723</v>
      </c>
    </row>
    <row r="21" spans="2:34" ht="15" customHeight="1" thickBot="1" x14ac:dyDescent="0.5">
      <c r="B21" s="567"/>
      <c r="C21" s="568"/>
      <c r="D21" s="572"/>
      <c r="E21" s="572"/>
      <c r="F21" s="572"/>
      <c r="G21" s="572"/>
      <c r="H21" s="572"/>
      <c r="I21" s="572"/>
      <c r="J21" s="573"/>
      <c r="K21" s="573"/>
      <c r="L21" s="574"/>
      <c r="AH21" s="2" t="s">
        <v>373</v>
      </c>
    </row>
    <row r="22" spans="2:34" ht="15" customHeight="1" thickBot="1" x14ac:dyDescent="0.5">
      <c r="P22" s="2"/>
      <c r="W22" s="6"/>
      <c r="AH22" s="2" t="s">
        <v>724</v>
      </c>
    </row>
    <row r="23" spans="2:34" ht="15" customHeight="1" x14ac:dyDescent="0.45">
      <c r="B23" s="575" t="s">
        <v>426</v>
      </c>
      <c r="C23" s="575" t="s">
        <v>427</v>
      </c>
      <c r="D23" s="576"/>
      <c r="E23" s="579" t="s">
        <v>428</v>
      </c>
      <c r="F23" s="580"/>
      <c r="G23" s="583" t="s">
        <v>429</v>
      </c>
      <c r="H23" s="584"/>
      <c r="I23" s="585"/>
      <c r="J23" s="585"/>
      <c r="K23" s="585"/>
      <c r="L23" s="585"/>
      <c r="M23" s="586"/>
      <c r="N23" s="610" t="s">
        <v>430</v>
      </c>
      <c r="O23" s="575" t="s">
        <v>431</v>
      </c>
      <c r="P23" s="575" t="s">
        <v>432</v>
      </c>
      <c r="Q23" s="575" t="s">
        <v>433</v>
      </c>
      <c r="R23" s="575" t="s">
        <v>434</v>
      </c>
      <c r="S23" s="576" t="s">
        <v>435</v>
      </c>
      <c r="T23" s="575" t="s">
        <v>436</v>
      </c>
      <c r="U23" s="575"/>
      <c r="V23" s="575"/>
      <c r="W23" s="575" t="s">
        <v>437</v>
      </c>
      <c r="X23" s="575"/>
      <c r="Y23" s="575"/>
      <c r="AB23" s="607" t="s">
        <v>438</v>
      </c>
      <c r="AH23" s="2" t="s">
        <v>725</v>
      </c>
    </row>
    <row r="24" spans="2:34" ht="15" customHeight="1" x14ac:dyDescent="0.45">
      <c r="B24" s="575"/>
      <c r="C24" s="577"/>
      <c r="D24" s="578"/>
      <c r="E24" s="581"/>
      <c r="F24" s="582"/>
      <c r="G24" s="609" t="s">
        <v>439</v>
      </c>
      <c r="H24" s="610"/>
      <c r="I24" s="576" t="s">
        <v>440</v>
      </c>
      <c r="J24" s="610"/>
      <c r="K24" s="251" t="s">
        <v>211</v>
      </c>
      <c r="L24" s="251" t="s">
        <v>441</v>
      </c>
      <c r="M24" s="17" t="s">
        <v>442</v>
      </c>
      <c r="N24" s="610"/>
      <c r="O24" s="575"/>
      <c r="P24" s="575"/>
      <c r="Q24" s="575"/>
      <c r="R24" s="575"/>
      <c r="S24" s="576"/>
      <c r="T24" s="575"/>
      <c r="U24" s="575"/>
      <c r="V24" s="575"/>
      <c r="W24" s="575"/>
      <c r="X24" s="575"/>
      <c r="Y24" s="575"/>
      <c r="AB24" s="608"/>
      <c r="AH24" s="2" t="s">
        <v>726</v>
      </c>
    </row>
    <row r="25" spans="2:34" s="249" customFormat="1" ht="28.05" customHeight="1" x14ac:dyDescent="0.25">
      <c r="B25" s="241" t="s">
        <v>727</v>
      </c>
      <c r="C25" s="611" t="s">
        <v>613</v>
      </c>
      <c r="D25" s="612"/>
      <c r="E25" s="613" t="s">
        <v>124</v>
      </c>
      <c r="F25" s="614"/>
      <c r="G25" s="615"/>
      <c r="H25" s="616"/>
      <c r="I25" s="617"/>
      <c r="J25" s="618"/>
      <c r="K25" s="233"/>
      <c r="L25" s="233"/>
      <c r="M25" s="234"/>
      <c r="N25" s="232">
        <f>IF(AB25,DATEDIF(DATE(LEFT(AB25,4),MID(AB25,5,2),1),$AC$3,"y"),"")</f>
        <v>27</v>
      </c>
      <c r="O25" s="233">
        <v>186</v>
      </c>
      <c r="P25" s="252">
        <v>80</v>
      </c>
      <c r="Q25" s="233">
        <v>16</v>
      </c>
      <c r="R25" s="233" t="s">
        <v>229</v>
      </c>
      <c r="S25" s="36" t="s">
        <v>124</v>
      </c>
      <c r="T25" s="578" t="s">
        <v>816</v>
      </c>
      <c r="U25" s="650"/>
      <c r="V25" s="651"/>
      <c r="W25" s="578" t="s">
        <v>1031</v>
      </c>
      <c r="X25" s="650"/>
      <c r="Y25" s="651"/>
      <c r="AB25" s="229">
        <v>199606</v>
      </c>
      <c r="AH25" s="249" t="s">
        <v>692</v>
      </c>
    </row>
    <row r="26" spans="2:34" s="249" customFormat="1" ht="28.05" customHeight="1" x14ac:dyDescent="0.25">
      <c r="B26" s="242" t="s">
        <v>730</v>
      </c>
      <c r="C26" s="622" t="s">
        <v>284</v>
      </c>
      <c r="D26" s="623"/>
      <c r="E26" s="624" t="s">
        <v>124</v>
      </c>
      <c r="F26" s="625"/>
      <c r="G26" s="626"/>
      <c r="H26" s="627"/>
      <c r="I26" s="628"/>
      <c r="J26" s="629"/>
      <c r="K26" s="225"/>
      <c r="L26" s="225"/>
      <c r="M26" s="231"/>
      <c r="N26" s="230">
        <f t="shared" ref="N26:N29" si="0">IF(AB26,DATEDIF(DATE(LEFT(AB26,4),MID(AB26,5,2),1),$AC$3,"y"),"")</f>
        <v>25</v>
      </c>
      <c r="O26" s="18">
        <v>168</v>
      </c>
      <c r="P26" s="254">
        <v>68</v>
      </c>
      <c r="Q26" s="18">
        <v>19</v>
      </c>
      <c r="R26" s="18" t="s">
        <v>227</v>
      </c>
      <c r="S26" s="18" t="s">
        <v>124</v>
      </c>
      <c r="T26" s="663" t="s">
        <v>533</v>
      </c>
      <c r="U26" s="664"/>
      <c r="V26" s="665"/>
      <c r="W26" s="663" t="s">
        <v>1031</v>
      </c>
      <c r="X26" s="664"/>
      <c r="Y26" s="665"/>
      <c r="AB26" s="229">
        <v>199803</v>
      </c>
    </row>
    <row r="27" spans="2:34" s="249" customFormat="1" ht="28.05" customHeight="1" x14ac:dyDescent="0.25">
      <c r="B27" s="243" t="s">
        <v>733</v>
      </c>
      <c r="C27" s="622" t="s">
        <v>614</v>
      </c>
      <c r="D27" s="623"/>
      <c r="E27" s="624" t="s">
        <v>124</v>
      </c>
      <c r="F27" s="625"/>
      <c r="G27" s="626"/>
      <c r="H27" s="627"/>
      <c r="I27" s="624"/>
      <c r="J27" s="627"/>
      <c r="K27" s="18"/>
      <c r="L27" s="18"/>
      <c r="M27" s="19"/>
      <c r="N27" s="20">
        <f t="shared" si="0"/>
        <v>26</v>
      </c>
      <c r="O27" s="18">
        <v>170</v>
      </c>
      <c r="P27" s="254">
        <v>69</v>
      </c>
      <c r="Q27" s="18">
        <v>13</v>
      </c>
      <c r="R27" s="18" t="s">
        <v>202</v>
      </c>
      <c r="S27" s="18" t="s">
        <v>124</v>
      </c>
      <c r="T27" s="630" t="s">
        <v>1032</v>
      </c>
      <c r="U27" s="631"/>
      <c r="V27" s="632"/>
      <c r="W27" s="630" t="s">
        <v>1031</v>
      </c>
      <c r="X27" s="631"/>
      <c r="Y27" s="632"/>
      <c r="AB27" s="229">
        <v>199708</v>
      </c>
      <c r="AH27" s="237" t="s">
        <v>695</v>
      </c>
    </row>
    <row r="28" spans="2:34" s="249" customFormat="1" ht="28.05" customHeight="1" x14ac:dyDescent="0.25">
      <c r="B28" s="243" t="s">
        <v>737</v>
      </c>
      <c r="C28" s="622" t="s">
        <v>551</v>
      </c>
      <c r="D28" s="623"/>
      <c r="E28" s="624" t="s">
        <v>124</v>
      </c>
      <c r="F28" s="625"/>
      <c r="G28" s="626"/>
      <c r="H28" s="627"/>
      <c r="I28" s="624"/>
      <c r="J28" s="627"/>
      <c r="K28" s="18"/>
      <c r="L28" s="18"/>
      <c r="M28" s="19"/>
      <c r="N28" s="20">
        <f t="shared" si="0"/>
        <v>24</v>
      </c>
      <c r="O28" s="18">
        <v>177</v>
      </c>
      <c r="P28" s="254">
        <v>71</v>
      </c>
      <c r="Q28" s="18">
        <v>16</v>
      </c>
      <c r="R28" s="18" t="s">
        <v>227</v>
      </c>
      <c r="S28" s="18" t="s">
        <v>124</v>
      </c>
      <c r="T28" s="630" t="s">
        <v>550</v>
      </c>
      <c r="U28" s="631"/>
      <c r="V28" s="632"/>
      <c r="W28" s="630" t="s">
        <v>547</v>
      </c>
      <c r="X28" s="631"/>
      <c r="Y28" s="632"/>
      <c r="AB28" s="229">
        <v>199903</v>
      </c>
      <c r="AH28" s="101" t="s">
        <v>740</v>
      </c>
    </row>
    <row r="29" spans="2:34" s="249" customFormat="1" ht="28.05" customHeight="1" x14ac:dyDescent="0.25">
      <c r="B29" s="243" t="s">
        <v>741</v>
      </c>
      <c r="C29" s="622" t="s">
        <v>216</v>
      </c>
      <c r="D29" s="623"/>
      <c r="E29" s="624" t="s">
        <v>124</v>
      </c>
      <c r="F29" s="625"/>
      <c r="G29" s="626"/>
      <c r="H29" s="627"/>
      <c r="I29" s="624"/>
      <c r="J29" s="627"/>
      <c r="K29" s="18"/>
      <c r="L29" s="18"/>
      <c r="M29" s="19"/>
      <c r="N29" s="20">
        <f t="shared" si="0"/>
        <v>26</v>
      </c>
      <c r="O29" s="18">
        <v>172</v>
      </c>
      <c r="P29" s="254">
        <v>65</v>
      </c>
      <c r="Q29" s="18">
        <v>19</v>
      </c>
      <c r="R29" s="18" t="s">
        <v>229</v>
      </c>
      <c r="S29" s="18" t="s">
        <v>124</v>
      </c>
      <c r="T29" s="630" t="s">
        <v>312</v>
      </c>
      <c r="U29" s="631"/>
      <c r="V29" s="632"/>
      <c r="W29" s="630" t="s">
        <v>1031</v>
      </c>
      <c r="X29" s="631"/>
      <c r="Y29" s="632"/>
      <c r="AB29" s="228">
        <v>199609</v>
      </c>
      <c r="AH29" s="101" t="s">
        <v>690</v>
      </c>
    </row>
    <row r="30" spans="2:34" s="249" customFormat="1" ht="24" customHeight="1" x14ac:dyDescent="0.25">
      <c r="B30" s="18">
        <v>6</v>
      </c>
      <c r="C30" s="622" t="s">
        <v>286</v>
      </c>
      <c r="D30" s="623"/>
      <c r="E30" s="624" t="s">
        <v>124</v>
      </c>
      <c r="F30" s="625"/>
      <c r="G30" s="626"/>
      <c r="H30" s="627"/>
      <c r="I30" s="624"/>
      <c r="J30" s="627"/>
      <c r="K30" s="18"/>
      <c r="L30" s="18"/>
      <c r="M30" s="19"/>
      <c r="N30" s="253">
        <f>IF(AB30,DATEDIF(DATE(LEFT(AB30,4),MID(AB30,5,2),1),$AC$3,"y"),"")</f>
        <v>27</v>
      </c>
      <c r="O30" s="18">
        <v>171</v>
      </c>
      <c r="P30" s="254">
        <v>60</v>
      </c>
      <c r="Q30" s="18">
        <v>14</v>
      </c>
      <c r="R30" s="18" t="s">
        <v>227</v>
      </c>
      <c r="S30" s="53" t="s">
        <v>124</v>
      </c>
      <c r="T30" s="636" t="s">
        <v>287</v>
      </c>
      <c r="U30" s="655"/>
      <c r="V30" s="655"/>
      <c r="W30" s="630" t="s">
        <v>1031</v>
      </c>
      <c r="X30" s="631"/>
      <c r="Y30" s="632"/>
      <c r="AB30" s="228">
        <v>199601</v>
      </c>
    </row>
    <row r="31" spans="2:34" s="249" customFormat="1" ht="24" customHeight="1" x14ac:dyDescent="0.25">
      <c r="B31" s="18">
        <v>7</v>
      </c>
      <c r="C31" s="622" t="s">
        <v>288</v>
      </c>
      <c r="D31" s="623"/>
      <c r="E31" s="624" t="s">
        <v>124</v>
      </c>
      <c r="F31" s="625"/>
      <c r="G31" s="626"/>
      <c r="H31" s="627"/>
      <c r="I31" s="624"/>
      <c r="J31" s="627"/>
      <c r="K31" s="18"/>
      <c r="L31" s="18"/>
      <c r="M31" s="19"/>
      <c r="N31" s="253">
        <f t="shared" ref="N31:N68" si="1">IF(AB31,DATEDIF(DATE(LEFT(AB31,4),MID(AB31,5,2),1),$AC$3,"y"),"")</f>
        <v>28</v>
      </c>
      <c r="O31" s="18">
        <v>167</v>
      </c>
      <c r="P31" s="254">
        <v>60</v>
      </c>
      <c r="Q31" s="18">
        <v>16</v>
      </c>
      <c r="R31" s="18" t="s">
        <v>227</v>
      </c>
      <c r="S31" s="53" t="s">
        <v>124</v>
      </c>
      <c r="T31" s="636" t="s">
        <v>289</v>
      </c>
      <c r="U31" s="655"/>
      <c r="V31" s="655"/>
      <c r="W31" s="630" t="s">
        <v>553</v>
      </c>
      <c r="X31" s="631"/>
      <c r="Y31" s="632"/>
      <c r="AB31" s="228">
        <v>199501</v>
      </c>
    </row>
    <row r="32" spans="2:34" s="249" customFormat="1" ht="24" customHeight="1" x14ac:dyDescent="0.25">
      <c r="B32" s="18">
        <v>8</v>
      </c>
      <c r="C32" s="624" t="s">
        <v>290</v>
      </c>
      <c r="D32" s="627"/>
      <c r="E32" s="624" t="s">
        <v>124</v>
      </c>
      <c r="F32" s="625"/>
      <c r="G32" s="626"/>
      <c r="H32" s="627"/>
      <c r="I32" s="624"/>
      <c r="J32" s="627"/>
      <c r="K32" s="18"/>
      <c r="L32" s="18"/>
      <c r="M32" s="19"/>
      <c r="N32" s="253">
        <f t="shared" si="1"/>
        <v>29</v>
      </c>
      <c r="O32" s="18">
        <v>172</v>
      </c>
      <c r="P32" s="254">
        <v>60</v>
      </c>
      <c r="Q32" s="18">
        <v>21</v>
      </c>
      <c r="R32" s="18" t="s">
        <v>227</v>
      </c>
      <c r="S32" s="53" t="s">
        <v>98</v>
      </c>
      <c r="T32" s="636" t="s">
        <v>291</v>
      </c>
      <c r="U32" s="636"/>
      <c r="V32" s="636"/>
      <c r="W32" s="630" t="s">
        <v>553</v>
      </c>
      <c r="X32" s="631"/>
      <c r="Y32" s="632"/>
      <c r="AB32" s="228">
        <v>199405</v>
      </c>
    </row>
    <row r="33" spans="2:28" s="249" customFormat="1" ht="24" customHeight="1" x14ac:dyDescent="0.25">
      <c r="B33" s="18">
        <v>9</v>
      </c>
      <c r="C33" s="622" t="s">
        <v>555</v>
      </c>
      <c r="D33" s="623"/>
      <c r="E33" s="624" t="s">
        <v>124</v>
      </c>
      <c r="F33" s="625"/>
      <c r="G33" s="626"/>
      <c r="H33" s="627"/>
      <c r="I33" s="624"/>
      <c r="J33" s="627"/>
      <c r="K33" s="18"/>
      <c r="L33" s="18"/>
      <c r="M33" s="19"/>
      <c r="N33" s="253">
        <f t="shared" si="1"/>
        <v>24</v>
      </c>
      <c r="O33" s="18">
        <v>180</v>
      </c>
      <c r="P33" s="254">
        <v>75</v>
      </c>
      <c r="Q33" s="18">
        <v>18</v>
      </c>
      <c r="R33" s="18" t="s">
        <v>229</v>
      </c>
      <c r="S33" s="18" t="s">
        <v>98</v>
      </c>
      <c r="T33" s="636" t="s">
        <v>554</v>
      </c>
      <c r="U33" s="636"/>
      <c r="V33" s="636"/>
      <c r="W33" s="630" t="s">
        <v>553</v>
      </c>
      <c r="X33" s="631"/>
      <c r="Y33" s="632"/>
      <c r="AB33" s="228">
        <v>199903</v>
      </c>
    </row>
    <row r="34" spans="2:28" s="249" customFormat="1" ht="24" customHeight="1" x14ac:dyDescent="0.25">
      <c r="B34" s="18">
        <v>10</v>
      </c>
      <c r="C34" s="622" t="s">
        <v>1033</v>
      </c>
      <c r="D34" s="623"/>
      <c r="E34" s="624" t="s">
        <v>124</v>
      </c>
      <c r="F34" s="625"/>
      <c r="G34" s="626"/>
      <c r="H34" s="627"/>
      <c r="I34" s="624"/>
      <c r="J34" s="627"/>
      <c r="K34" s="18"/>
      <c r="L34" s="18"/>
      <c r="M34" s="19"/>
      <c r="N34" s="253">
        <f t="shared" si="1"/>
        <v>23</v>
      </c>
      <c r="O34" s="18">
        <v>175</v>
      </c>
      <c r="P34" s="254">
        <v>65</v>
      </c>
      <c r="Q34" s="18">
        <v>10</v>
      </c>
      <c r="R34" s="18" t="s">
        <v>229</v>
      </c>
      <c r="S34" s="53" t="s">
        <v>124</v>
      </c>
      <c r="T34" s="630" t="s">
        <v>1034</v>
      </c>
      <c r="U34" s="631"/>
      <c r="V34" s="632"/>
      <c r="W34" s="630" t="s">
        <v>1035</v>
      </c>
      <c r="X34" s="631"/>
      <c r="Y34" s="632"/>
      <c r="AB34" s="228">
        <v>200008</v>
      </c>
    </row>
    <row r="35" spans="2:28" s="249" customFormat="1" ht="24" customHeight="1" x14ac:dyDescent="0.25">
      <c r="B35" s="18">
        <v>11</v>
      </c>
      <c r="C35" s="622" t="s">
        <v>552</v>
      </c>
      <c r="D35" s="623"/>
      <c r="E35" s="624" t="s">
        <v>127</v>
      </c>
      <c r="F35" s="625"/>
      <c r="G35" s="626"/>
      <c r="H35" s="627"/>
      <c r="I35" s="624"/>
      <c r="J35" s="627"/>
      <c r="K35" s="18"/>
      <c r="L35" s="18"/>
      <c r="M35" s="19"/>
      <c r="N35" s="253">
        <f t="shared" si="1"/>
        <v>26</v>
      </c>
      <c r="O35" s="18">
        <v>179</v>
      </c>
      <c r="P35" s="254">
        <v>70</v>
      </c>
      <c r="Q35" s="18">
        <v>21</v>
      </c>
      <c r="R35" s="18" t="s">
        <v>202</v>
      </c>
      <c r="S35" s="18" t="s">
        <v>98</v>
      </c>
      <c r="T35" s="636" t="s">
        <v>246</v>
      </c>
      <c r="U35" s="636"/>
      <c r="V35" s="636"/>
      <c r="W35" s="636" t="s">
        <v>542</v>
      </c>
      <c r="X35" s="636"/>
      <c r="Y35" s="636"/>
      <c r="AB35" s="228">
        <v>199707</v>
      </c>
    </row>
    <row r="36" spans="2:28" s="249" customFormat="1" ht="24" customHeight="1" x14ac:dyDescent="0.25">
      <c r="B36" s="18">
        <v>12</v>
      </c>
      <c r="C36" s="622" t="s">
        <v>1036</v>
      </c>
      <c r="D36" s="623"/>
      <c r="E36" s="624" t="s">
        <v>124</v>
      </c>
      <c r="F36" s="625"/>
      <c r="G36" s="626"/>
      <c r="H36" s="627"/>
      <c r="I36" s="624"/>
      <c r="J36" s="627"/>
      <c r="K36" s="18"/>
      <c r="L36" s="18"/>
      <c r="M36" s="19"/>
      <c r="N36" s="253">
        <f t="shared" si="1"/>
        <v>22</v>
      </c>
      <c r="O36" s="18">
        <v>170</v>
      </c>
      <c r="P36" s="254">
        <v>71</v>
      </c>
      <c r="Q36" s="18">
        <v>17</v>
      </c>
      <c r="R36" s="18" t="s">
        <v>227</v>
      </c>
      <c r="S36" s="18" t="s">
        <v>124</v>
      </c>
      <c r="T36" s="636" t="s">
        <v>276</v>
      </c>
      <c r="U36" s="636"/>
      <c r="V36" s="636"/>
      <c r="W36" s="630" t="s">
        <v>1035</v>
      </c>
      <c r="X36" s="631"/>
      <c r="Y36" s="632"/>
      <c r="AB36" s="228">
        <v>200012</v>
      </c>
    </row>
    <row r="37" spans="2:28" s="249" customFormat="1" ht="24" customHeight="1" x14ac:dyDescent="0.25">
      <c r="B37" s="18">
        <v>13</v>
      </c>
      <c r="C37" s="622" t="s">
        <v>659</v>
      </c>
      <c r="D37" s="654"/>
      <c r="E37" s="624" t="s">
        <v>124</v>
      </c>
      <c r="F37" s="625"/>
      <c r="G37" s="626"/>
      <c r="H37" s="627"/>
      <c r="I37" s="624"/>
      <c r="J37" s="627"/>
      <c r="K37" s="18"/>
      <c r="L37" s="18"/>
      <c r="M37" s="19"/>
      <c r="N37" s="253">
        <f t="shared" si="1"/>
        <v>25</v>
      </c>
      <c r="O37" s="18">
        <v>179</v>
      </c>
      <c r="P37" s="254">
        <v>80</v>
      </c>
      <c r="Q37" s="18">
        <v>10</v>
      </c>
      <c r="R37" s="18" t="s">
        <v>208</v>
      </c>
      <c r="S37" s="18" t="s">
        <v>98</v>
      </c>
      <c r="T37" s="636" t="s">
        <v>658</v>
      </c>
      <c r="U37" s="636"/>
      <c r="V37" s="636"/>
      <c r="W37" s="630" t="s">
        <v>547</v>
      </c>
      <c r="X37" s="631"/>
      <c r="Y37" s="632"/>
      <c r="AB37" s="228">
        <v>199711</v>
      </c>
    </row>
    <row r="38" spans="2:28" s="249" customFormat="1" ht="24" customHeight="1" x14ac:dyDescent="0.25">
      <c r="B38" s="18">
        <v>14</v>
      </c>
      <c r="C38" s="622" t="s">
        <v>274</v>
      </c>
      <c r="D38" s="654"/>
      <c r="E38" s="624" t="s">
        <v>124</v>
      </c>
      <c r="F38" s="625"/>
      <c r="G38" s="626"/>
      <c r="H38" s="627"/>
      <c r="I38" s="624"/>
      <c r="J38" s="627"/>
      <c r="K38" s="18"/>
      <c r="L38" s="18"/>
      <c r="M38" s="19"/>
      <c r="N38" s="253">
        <f t="shared" si="1"/>
        <v>31</v>
      </c>
      <c r="O38" s="18">
        <v>172</v>
      </c>
      <c r="P38" s="254">
        <v>68</v>
      </c>
      <c r="Q38" s="18">
        <v>23</v>
      </c>
      <c r="R38" s="18" t="s">
        <v>125</v>
      </c>
      <c r="S38" s="18" t="s">
        <v>98</v>
      </c>
      <c r="T38" s="636" t="s">
        <v>294</v>
      </c>
      <c r="U38" s="636"/>
      <c r="V38" s="636"/>
      <c r="W38" s="630" t="s">
        <v>547</v>
      </c>
      <c r="X38" s="631"/>
      <c r="Y38" s="632"/>
      <c r="AB38" s="228">
        <v>199204</v>
      </c>
    </row>
    <row r="39" spans="2:28" s="249" customFormat="1" ht="24" customHeight="1" x14ac:dyDescent="0.25">
      <c r="B39" s="18">
        <v>15</v>
      </c>
      <c r="C39" s="622" t="s">
        <v>1037</v>
      </c>
      <c r="D39" s="654"/>
      <c r="E39" s="624" t="s">
        <v>124</v>
      </c>
      <c r="F39" s="625"/>
      <c r="G39" s="626"/>
      <c r="H39" s="627"/>
      <c r="I39" s="624"/>
      <c r="J39" s="627"/>
      <c r="K39" s="18"/>
      <c r="L39" s="18"/>
      <c r="M39" s="19"/>
      <c r="N39" s="253">
        <f t="shared" si="1"/>
        <v>22</v>
      </c>
      <c r="O39" s="18">
        <v>165</v>
      </c>
      <c r="P39" s="254">
        <v>60</v>
      </c>
      <c r="Q39" s="18">
        <v>8</v>
      </c>
      <c r="R39" s="18" t="s">
        <v>229</v>
      </c>
      <c r="S39" s="18" t="s">
        <v>127</v>
      </c>
      <c r="T39" s="636" t="s">
        <v>1038</v>
      </c>
      <c r="U39" s="636"/>
      <c r="V39" s="636"/>
      <c r="W39" s="630" t="s">
        <v>547</v>
      </c>
      <c r="X39" s="631"/>
      <c r="Y39" s="632"/>
      <c r="AB39" s="228">
        <v>200102</v>
      </c>
    </row>
    <row r="40" spans="2:28" s="249" customFormat="1" ht="24" customHeight="1" x14ac:dyDescent="0.25">
      <c r="B40" s="18">
        <v>16</v>
      </c>
      <c r="C40" s="622" t="s">
        <v>1039</v>
      </c>
      <c r="D40" s="654"/>
      <c r="E40" s="624" t="s">
        <v>124</v>
      </c>
      <c r="F40" s="625"/>
      <c r="G40" s="626"/>
      <c r="H40" s="627"/>
      <c r="I40" s="624"/>
      <c r="J40" s="627"/>
      <c r="K40" s="18"/>
      <c r="L40" s="18"/>
      <c r="M40" s="19"/>
      <c r="N40" s="253">
        <f t="shared" si="1"/>
        <v>23</v>
      </c>
      <c r="O40" s="18">
        <v>178</v>
      </c>
      <c r="P40" s="254">
        <v>66</v>
      </c>
      <c r="Q40" s="18">
        <v>12</v>
      </c>
      <c r="R40" s="18" t="s">
        <v>208</v>
      </c>
      <c r="S40" s="18" t="s">
        <v>98</v>
      </c>
      <c r="T40" s="636" t="s">
        <v>1040</v>
      </c>
      <c r="U40" s="636"/>
      <c r="V40" s="636"/>
      <c r="W40" s="630" t="s">
        <v>547</v>
      </c>
      <c r="X40" s="631"/>
      <c r="Y40" s="632"/>
      <c r="AB40" s="228">
        <v>199910</v>
      </c>
    </row>
    <row r="41" spans="2:28" s="249" customFormat="1" ht="24" customHeight="1" x14ac:dyDescent="0.25">
      <c r="B41" s="18">
        <v>17</v>
      </c>
      <c r="C41" s="622" t="s">
        <v>1041</v>
      </c>
      <c r="D41" s="654"/>
      <c r="E41" s="624" t="s">
        <v>127</v>
      </c>
      <c r="F41" s="625"/>
      <c r="G41" s="626"/>
      <c r="H41" s="627"/>
      <c r="I41" s="624"/>
      <c r="J41" s="627"/>
      <c r="K41" s="18"/>
      <c r="L41" s="18"/>
      <c r="M41" s="19"/>
      <c r="N41" s="253">
        <f t="shared" si="1"/>
        <v>27</v>
      </c>
      <c r="O41" s="18">
        <v>167</v>
      </c>
      <c r="P41" s="254">
        <v>73</v>
      </c>
      <c r="Q41" s="18">
        <v>20</v>
      </c>
      <c r="R41" s="18" t="s">
        <v>227</v>
      </c>
      <c r="S41" s="18" t="s">
        <v>98</v>
      </c>
      <c r="T41" s="636" t="s">
        <v>1042</v>
      </c>
      <c r="U41" s="636"/>
      <c r="V41" s="636"/>
      <c r="W41" s="630" t="s">
        <v>1043</v>
      </c>
      <c r="X41" s="631"/>
      <c r="Y41" s="632"/>
      <c r="AB41" s="228">
        <v>199607</v>
      </c>
    </row>
    <row r="42" spans="2:28" s="249" customFormat="1" ht="24" customHeight="1" x14ac:dyDescent="0.25">
      <c r="B42" s="18">
        <v>18</v>
      </c>
      <c r="C42" s="622" t="s">
        <v>295</v>
      </c>
      <c r="D42" s="654"/>
      <c r="E42" s="624" t="s">
        <v>124</v>
      </c>
      <c r="F42" s="625"/>
      <c r="G42" s="626"/>
      <c r="H42" s="627"/>
      <c r="I42" s="624"/>
      <c r="J42" s="627"/>
      <c r="K42" s="18"/>
      <c r="L42" s="18"/>
      <c r="M42" s="19"/>
      <c r="N42" s="253">
        <f t="shared" si="1"/>
        <v>32</v>
      </c>
      <c r="O42" s="18">
        <v>165</v>
      </c>
      <c r="P42" s="254">
        <v>65</v>
      </c>
      <c r="Q42" s="18">
        <v>19</v>
      </c>
      <c r="R42" s="18" t="s">
        <v>128</v>
      </c>
      <c r="S42" s="18" t="s">
        <v>98</v>
      </c>
      <c r="T42" s="636" t="s">
        <v>213</v>
      </c>
      <c r="U42" s="636"/>
      <c r="V42" s="636"/>
      <c r="W42" s="630" t="s">
        <v>547</v>
      </c>
      <c r="X42" s="631"/>
      <c r="Y42" s="632"/>
      <c r="AB42" s="228">
        <v>199009</v>
      </c>
    </row>
    <row r="43" spans="2:28" s="249" customFormat="1" ht="24" customHeight="1" x14ac:dyDescent="0.25">
      <c r="B43" s="18">
        <v>19</v>
      </c>
      <c r="C43" s="622" t="s">
        <v>1044</v>
      </c>
      <c r="D43" s="654"/>
      <c r="E43" s="624" t="s">
        <v>124</v>
      </c>
      <c r="F43" s="625"/>
      <c r="G43" s="626"/>
      <c r="H43" s="627"/>
      <c r="I43" s="624"/>
      <c r="J43" s="627"/>
      <c r="K43" s="18"/>
      <c r="L43" s="18"/>
      <c r="M43" s="19"/>
      <c r="N43" s="253">
        <f t="shared" si="1"/>
        <v>36</v>
      </c>
      <c r="O43" s="18">
        <v>180</v>
      </c>
      <c r="P43" s="254">
        <v>84</v>
      </c>
      <c r="Q43" s="18">
        <v>24</v>
      </c>
      <c r="R43" s="18" t="s">
        <v>125</v>
      </c>
      <c r="S43" s="18" t="s">
        <v>98</v>
      </c>
      <c r="T43" s="636" t="s">
        <v>275</v>
      </c>
      <c r="U43" s="636"/>
      <c r="V43" s="636"/>
      <c r="W43" s="630" t="s">
        <v>547</v>
      </c>
      <c r="X43" s="631"/>
      <c r="Y43" s="632"/>
      <c r="AB43" s="228">
        <v>198609</v>
      </c>
    </row>
    <row r="44" spans="2:28" s="249" customFormat="1" ht="24" customHeight="1" x14ac:dyDescent="0.25">
      <c r="B44" s="18">
        <v>20</v>
      </c>
      <c r="C44" s="622" t="s">
        <v>445</v>
      </c>
      <c r="D44" s="654"/>
      <c r="E44" s="624" t="s">
        <v>124</v>
      </c>
      <c r="F44" s="625"/>
      <c r="G44" s="626"/>
      <c r="H44" s="627"/>
      <c r="I44" s="624"/>
      <c r="J44" s="627"/>
      <c r="K44" s="18"/>
      <c r="L44" s="18"/>
      <c r="M44" s="19"/>
      <c r="N44" s="253">
        <f t="shared" si="1"/>
        <v>24</v>
      </c>
      <c r="O44" s="18">
        <v>185</v>
      </c>
      <c r="P44" s="254">
        <v>73</v>
      </c>
      <c r="Q44" s="18">
        <v>18</v>
      </c>
      <c r="R44" s="18" t="s">
        <v>229</v>
      </c>
      <c r="S44" s="18" t="s">
        <v>98</v>
      </c>
      <c r="T44" s="636" t="s">
        <v>446</v>
      </c>
      <c r="U44" s="636"/>
      <c r="V44" s="636"/>
      <c r="W44" s="630" t="s">
        <v>547</v>
      </c>
      <c r="X44" s="631"/>
      <c r="Y44" s="632"/>
      <c r="AB44" s="228">
        <v>199901</v>
      </c>
    </row>
    <row r="45" spans="2:28" s="249" customFormat="1" ht="24" customHeight="1" x14ac:dyDescent="0.25">
      <c r="B45" s="18">
        <v>21</v>
      </c>
      <c r="C45" s="622" t="s">
        <v>1045</v>
      </c>
      <c r="D45" s="654"/>
      <c r="E45" s="624" t="s">
        <v>124</v>
      </c>
      <c r="F45" s="625"/>
      <c r="G45" s="626"/>
      <c r="H45" s="627"/>
      <c r="I45" s="624"/>
      <c r="J45" s="627"/>
      <c r="K45" s="18"/>
      <c r="L45" s="18"/>
      <c r="M45" s="19"/>
      <c r="N45" s="253">
        <f t="shared" si="1"/>
        <v>22</v>
      </c>
      <c r="O45" s="18">
        <v>179</v>
      </c>
      <c r="P45" s="254">
        <v>86</v>
      </c>
      <c r="Q45" s="18">
        <v>10</v>
      </c>
      <c r="R45" s="18" t="s">
        <v>208</v>
      </c>
      <c r="S45" s="18" t="s">
        <v>98</v>
      </c>
      <c r="T45" s="636" t="s">
        <v>1046</v>
      </c>
      <c r="U45" s="636"/>
      <c r="V45" s="636"/>
      <c r="W45" s="630" t="s">
        <v>547</v>
      </c>
      <c r="X45" s="631"/>
      <c r="Y45" s="632"/>
      <c r="AB45" s="228">
        <v>200103</v>
      </c>
    </row>
    <row r="46" spans="2:28" s="249" customFormat="1" ht="24" customHeight="1" x14ac:dyDescent="0.25">
      <c r="B46" s="18">
        <v>22</v>
      </c>
      <c r="C46" s="656" t="s">
        <v>1047</v>
      </c>
      <c r="D46" s="657"/>
      <c r="E46" s="624" t="s">
        <v>124</v>
      </c>
      <c r="F46" s="625"/>
      <c r="G46" s="626"/>
      <c r="H46" s="627"/>
      <c r="I46" s="624"/>
      <c r="J46" s="627"/>
      <c r="K46" s="18"/>
      <c r="L46" s="18"/>
      <c r="M46" s="19"/>
      <c r="N46" s="253">
        <f t="shared" si="1"/>
        <v>25</v>
      </c>
      <c r="O46" s="18">
        <v>180</v>
      </c>
      <c r="P46" s="254">
        <v>69</v>
      </c>
      <c r="Q46" s="18">
        <v>12</v>
      </c>
      <c r="R46" s="18" t="s">
        <v>227</v>
      </c>
      <c r="S46" s="18" t="s">
        <v>98</v>
      </c>
      <c r="T46" s="630" t="s">
        <v>1048</v>
      </c>
      <c r="U46" s="631"/>
      <c r="V46" s="632"/>
      <c r="W46" s="630" t="s">
        <v>547</v>
      </c>
      <c r="X46" s="631"/>
      <c r="Y46" s="632"/>
      <c r="AB46" s="228">
        <v>199802</v>
      </c>
    </row>
    <row r="47" spans="2:28" s="249" customFormat="1" ht="24" customHeight="1" x14ac:dyDescent="0.25">
      <c r="B47" s="18">
        <v>23</v>
      </c>
      <c r="C47" s="622" t="s">
        <v>1049</v>
      </c>
      <c r="D47" s="623"/>
      <c r="E47" s="624" t="s">
        <v>124</v>
      </c>
      <c r="F47" s="625"/>
      <c r="G47" s="626"/>
      <c r="H47" s="627"/>
      <c r="I47" s="624"/>
      <c r="J47" s="627"/>
      <c r="K47" s="18"/>
      <c r="L47" s="18"/>
      <c r="M47" s="19"/>
      <c r="N47" s="253">
        <f t="shared" si="1"/>
        <v>25</v>
      </c>
      <c r="O47" s="18">
        <v>169</v>
      </c>
      <c r="P47" s="254">
        <v>62</v>
      </c>
      <c r="Q47" s="18">
        <v>16</v>
      </c>
      <c r="R47" s="18" t="s">
        <v>128</v>
      </c>
      <c r="S47" s="18" t="s">
        <v>124</v>
      </c>
      <c r="T47" s="630" t="s">
        <v>292</v>
      </c>
      <c r="U47" s="631"/>
      <c r="V47" s="632"/>
      <c r="W47" s="630" t="s">
        <v>547</v>
      </c>
      <c r="X47" s="631"/>
      <c r="Y47" s="632"/>
      <c r="AB47" s="228">
        <v>199802</v>
      </c>
    </row>
    <row r="48" spans="2:28" s="249" customFormat="1" ht="24" customHeight="1" x14ac:dyDescent="0.25">
      <c r="B48" s="18">
        <v>24</v>
      </c>
      <c r="C48" s="656" t="s">
        <v>283</v>
      </c>
      <c r="D48" s="657"/>
      <c r="E48" s="624" t="s">
        <v>124</v>
      </c>
      <c r="F48" s="625"/>
      <c r="G48" s="626"/>
      <c r="H48" s="627"/>
      <c r="I48" s="624"/>
      <c r="J48" s="627"/>
      <c r="K48" s="18"/>
      <c r="L48" s="18"/>
      <c r="M48" s="19"/>
      <c r="N48" s="253">
        <f t="shared" si="1"/>
        <v>27</v>
      </c>
      <c r="O48" s="18">
        <v>172</v>
      </c>
      <c r="P48" s="254">
        <v>63</v>
      </c>
      <c r="Q48" s="18">
        <v>15</v>
      </c>
      <c r="R48" s="18" t="s">
        <v>227</v>
      </c>
      <c r="S48" s="18" t="s">
        <v>127</v>
      </c>
      <c r="T48" s="630" t="s">
        <v>1050</v>
      </c>
      <c r="U48" s="631"/>
      <c r="V48" s="632"/>
      <c r="W48" s="630" t="s">
        <v>547</v>
      </c>
      <c r="X48" s="631"/>
      <c r="Y48" s="632"/>
      <c r="AB48" s="228">
        <v>199608</v>
      </c>
    </row>
    <row r="49" spans="2:28" s="249" customFormat="1" ht="24" customHeight="1" x14ac:dyDescent="0.25">
      <c r="B49" s="18">
        <v>25</v>
      </c>
      <c r="C49" s="622" t="s">
        <v>657</v>
      </c>
      <c r="D49" s="623"/>
      <c r="E49" s="624" t="s">
        <v>127</v>
      </c>
      <c r="F49" s="625"/>
      <c r="G49" s="626"/>
      <c r="H49" s="627"/>
      <c r="I49" s="624"/>
      <c r="J49" s="627"/>
      <c r="K49" s="18"/>
      <c r="L49" s="18"/>
      <c r="M49" s="19"/>
      <c r="N49" s="253">
        <f t="shared" si="1"/>
        <v>26</v>
      </c>
      <c r="O49" s="18">
        <v>171</v>
      </c>
      <c r="P49" s="254">
        <v>65</v>
      </c>
      <c r="Q49" s="18">
        <v>18</v>
      </c>
      <c r="R49" s="18" t="s">
        <v>202</v>
      </c>
      <c r="S49" s="18" t="s">
        <v>98</v>
      </c>
      <c r="T49" s="630" t="s">
        <v>246</v>
      </c>
      <c r="U49" s="631"/>
      <c r="V49" s="632"/>
      <c r="W49" s="630" t="s">
        <v>656</v>
      </c>
      <c r="X49" s="631"/>
      <c r="Y49" s="632"/>
      <c r="Z49" s="21"/>
      <c r="AB49" s="228">
        <v>199704</v>
      </c>
    </row>
    <row r="50" spans="2:28" s="249" customFormat="1" ht="24" customHeight="1" x14ac:dyDescent="0.25">
      <c r="B50" s="18">
        <v>26</v>
      </c>
      <c r="C50" s="656" t="s">
        <v>1051</v>
      </c>
      <c r="D50" s="673"/>
      <c r="E50" s="624" t="s">
        <v>124</v>
      </c>
      <c r="F50" s="625"/>
      <c r="G50" s="626"/>
      <c r="H50" s="627"/>
      <c r="I50" s="624"/>
      <c r="J50" s="627"/>
      <c r="K50" s="18"/>
      <c r="L50" s="18"/>
      <c r="M50" s="19"/>
      <c r="N50" s="253">
        <f t="shared" si="1"/>
        <v>28</v>
      </c>
      <c r="O50" s="53">
        <v>168</v>
      </c>
      <c r="P50" s="257">
        <v>65</v>
      </c>
      <c r="Q50" s="53">
        <v>16</v>
      </c>
      <c r="R50" s="53" t="s">
        <v>227</v>
      </c>
      <c r="S50" s="53" t="s">
        <v>124</v>
      </c>
      <c r="T50" s="674" t="s">
        <v>447</v>
      </c>
      <c r="U50" s="674"/>
      <c r="V50" s="674"/>
      <c r="W50" s="630" t="s">
        <v>547</v>
      </c>
      <c r="X50" s="631"/>
      <c r="Y50" s="632"/>
      <c r="AB50" s="228">
        <v>199412</v>
      </c>
    </row>
    <row r="51" spans="2:28" s="249" customFormat="1" ht="24" customHeight="1" x14ac:dyDescent="0.25">
      <c r="B51" s="18">
        <v>27</v>
      </c>
      <c r="C51" s="675" t="s">
        <v>549</v>
      </c>
      <c r="D51" s="676"/>
      <c r="E51" s="624" t="s">
        <v>124</v>
      </c>
      <c r="F51" s="625"/>
      <c r="G51" s="626"/>
      <c r="H51" s="627"/>
      <c r="I51" s="624"/>
      <c r="J51" s="627"/>
      <c r="K51" s="18"/>
      <c r="L51" s="18"/>
      <c r="M51" s="19"/>
      <c r="N51" s="253">
        <f t="shared" si="1"/>
        <v>24</v>
      </c>
      <c r="O51" s="236">
        <v>176</v>
      </c>
      <c r="P51" s="258">
        <v>70</v>
      </c>
      <c r="Q51" s="236">
        <v>13</v>
      </c>
      <c r="R51" s="53" t="s">
        <v>227</v>
      </c>
      <c r="S51" s="53" t="s">
        <v>124</v>
      </c>
      <c r="T51" s="677" t="s">
        <v>548</v>
      </c>
      <c r="U51" s="677"/>
      <c r="V51" s="677"/>
      <c r="W51" s="630" t="s">
        <v>547</v>
      </c>
      <c r="X51" s="631"/>
      <c r="Y51" s="632"/>
      <c r="AB51" s="228">
        <v>199810</v>
      </c>
    </row>
    <row r="52" spans="2:28" s="249" customFormat="1" ht="24" customHeight="1" x14ac:dyDescent="0.25">
      <c r="B52" s="18">
        <v>28</v>
      </c>
      <c r="C52" s="622" t="s">
        <v>296</v>
      </c>
      <c r="D52" s="623"/>
      <c r="E52" s="624" t="s">
        <v>124</v>
      </c>
      <c r="F52" s="625"/>
      <c r="G52" s="626"/>
      <c r="H52" s="627"/>
      <c r="I52" s="624"/>
      <c r="J52" s="627"/>
      <c r="K52" s="18"/>
      <c r="L52" s="18"/>
      <c r="M52" s="19"/>
      <c r="N52" s="253">
        <f t="shared" si="1"/>
        <v>25</v>
      </c>
      <c r="O52" s="18">
        <v>190</v>
      </c>
      <c r="P52" s="254">
        <v>76</v>
      </c>
      <c r="Q52" s="18">
        <v>22</v>
      </c>
      <c r="R52" s="18" t="s">
        <v>123</v>
      </c>
      <c r="S52" s="53" t="s">
        <v>124</v>
      </c>
      <c r="T52" s="630" t="s">
        <v>137</v>
      </c>
      <c r="U52" s="631"/>
      <c r="V52" s="632"/>
      <c r="W52" s="630" t="s">
        <v>546</v>
      </c>
      <c r="X52" s="631"/>
      <c r="Y52" s="632"/>
      <c r="AB52" s="228">
        <v>199709</v>
      </c>
    </row>
    <row r="53" spans="2:28" s="249" customFormat="1" ht="24" customHeight="1" x14ac:dyDescent="0.25">
      <c r="B53" s="18">
        <v>29</v>
      </c>
      <c r="C53" s="622" t="s">
        <v>297</v>
      </c>
      <c r="D53" s="623"/>
      <c r="E53" s="624" t="s">
        <v>124</v>
      </c>
      <c r="F53" s="625"/>
      <c r="G53" s="626"/>
      <c r="H53" s="627"/>
      <c r="I53" s="624"/>
      <c r="J53" s="627"/>
      <c r="K53" s="18"/>
      <c r="L53" s="18"/>
      <c r="M53" s="19"/>
      <c r="N53" s="253">
        <f t="shared" si="1"/>
        <v>29</v>
      </c>
      <c r="O53" s="18">
        <v>176</v>
      </c>
      <c r="P53" s="254">
        <v>72</v>
      </c>
      <c r="Q53" s="18">
        <v>20</v>
      </c>
      <c r="R53" s="18" t="s">
        <v>123</v>
      </c>
      <c r="S53" s="53" t="s">
        <v>98</v>
      </c>
      <c r="T53" s="630" t="s">
        <v>298</v>
      </c>
      <c r="U53" s="631"/>
      <c r="V53" s="632"/>
      <c r="W53" s="630" t="s">
        <v>546</v>
      </c>
      <c r="X53" s="631"/>
      <c r="Y53" s="632"/>
      <c r="AB53" s="228">
        <v>199407</v>
      </c>
    </row>
    <row r="54" spans="2:28" s="249" customFormat="1" ht="24" customHeight="1" x14ac:dyDescent="0.25">
      <c r="B54" s="18">
        <v>30</v>
      </c>
      <c r="C54" s="622" t="s">
        <v>142</v>
      </c>
      <c r="D54" s="623"/>
      <c r="E54" s="624" t="s">
        <v>124</v>
      </c>
      <c r="F54" s="625"/>
      <c r="G54" s="626"/>
      <c r="H54" s="627"/>
      <c r="I54" s="624"/>
      <c r="J54" s="627"/>
      <c r="K54" s="18"/>
      <c r="L54" s="18"/>
      <c r="M54" s="19"/>
      <c r="N54" s="253">
        <f t="shared" si="1"/>
        <v>32</v>
      </c>
      <c r="O54" s="18">
        <v>170</v>
      </c>
      <c r="P54" s="254">
        <v>75</v>
      </c>
      <c r="Q54" s="18">
        <v>16</v>
      </c>
      <c r="R54" s="18" t="s">
        <v>125</v>
      </c>
      <c r="S54" s="53" t="s">
        <v>98</v>
      </c>
      <c r="T54" s="630" t="s">
        <v>213</v>
      </c>
      <c r="U54" s="631"/>
      <c r="V54" s="632"/>
      <c r="W54" s="630" t="s">
        <v>546</v>
      </c>
      <c r="X54" s="631"/>
      <c r="Y54" s="632"/>
      <c r="AB54" s="228">
        <v>199105</v>
      </c>
    </row>
    <row r="55" spans="2:28" s="249" customFormat="1" ht="24" customHeight="1" x14ac:dyDescent="0.25">
      <c r="B55" s="18">
        <v>31</v>
      </c>
      <c r="C55" s="656" t="s">
        <v>1052</v>
      </c>
      <c r="D55" s="657"/>
      <c r="E55" s="624" t="s">
        <v>124</v>
      </c>
      <c r="F55" s="625"/>
      <c r="G55" s="626"/>
      <c r="H55" s="627"/>
      <c r="I55" s="624"/>
      <c r="J55" s="627"/>
      <c r="K55" s="18"/>
      <c r="L55" s="18"/>
      <c r="M55" s="19"/>
      <c r="N55" s="253">
        <f t="shared" si="1"/>
        <v>24</v>
      </c>
      <c r="O55" s="18">
        <v>174</v>
      </c>
      <c r="P55" s="254">
        <v>68</v>
      </c>
      <c r="Q55" s="18">
        <v>18</v>
      </c>
      <c r="R55" s="18" t="s">
        <v>227</v>
      </c>
      <c r="S55" s="53" t="s">
        <v>98</v>
      </c>
      <c r="T55" s="630" t="s">
        <v>1053</v>
      </c>
      <c r="U55" s="631"/>
      <c r="V55" s="632"/>
      <c r="W55" s="630" t="s">
        <v>546</v>
      </c>
      <c r="X55" s="631"/>
      <c r="Y55" s="632"/>
      <c r="AB55" s="228">
        <v>199908</v>
      </c>
    </row>
    <row r="56" spans="2:28" s="249" customFormat="1" ht="24" customHeight="1" x14ac:dyDescent="0.25">
      <c r="B56" s="18">
        <v>32</v>
      </c>
      <c r="C56" s="622" t="s">
        <v>299</v>
      </c>
      <c r="D56" s="623"/>
      <c r="E56" s="624" t="s">
        <v>124</v>
      </c>
      <c r="F56" s="625"/>
      <c r="G56" s="626"/>
      <c r="H56" s="627"/>
      <c r="I56" s="624"/>
      <c r="J56" s="627"/>
      <c r="K56" s="18"/>
      <c r="L56" s="18"/>
      <c r="M56" s="19"/>
      <c r="N56" s="253">
        <f t="shared" si="1"/>
        <v>26</v>
      </c>
      <c r="O56" s="18">
        <v>167</v>
      </c>
      <c r="P56" s="254">
        <v>63</v>
      </c>
      <c r="Q56" s="18">
        <v>19</v>
      </c>
      <c r="R56" s="18" t="s">
        <v>123</v>
      </c>
      <c r="S56" s="53" t="s">
        <v>98</v>
      </c>
      <c r="T56" s="630" t="s">
        <v>298</v>
      </c>
      <c r="U56" s="631"/>
      <c r="V56" s="632"/>
      <c r="W56" s="630" t="s">
        <v>546</v>
      </c>
      <c r="X56" s="631"/>
      <c r="Y56" s="632"/>
      <c r="AB56" s="228">
        <v>199707</v>
      </c>
    </row>
    <row r="57" spans="2:28" s="249" customFormat="1" ht="24" customHeight="1" x14ac:dyDescent="0.25">
      <c r="B57" s="18">
        <v>33</v>
      </c>
      <c r="C57" s="622" t="s">
        <v>300</v>
      </c>
      <c r="D57" s="623"/>
      <c r="E57" s="624" t="s">
        <v>124</v>
      </c>
      <c r="F57" s="625"/>
      <c r="G57" s="626"/>
      <c r="H57" s="627"/>
      <c r="I57" s="624"/>
      <c r="J57" s="627"/>
      <c r="K57" s="18"/>
      <c r="L57" s="18"/>
      <c r="M57" s="19"/>
      <c r="N57" s="253">
        <f t="shared" si="1"/>
        <v>26</v>
      </c>
      <c r="O57" s="18">
        <v>173</v>
      </c>
      <c r="P57" s="254">
        <v>70</v>
      </c>
      <c r="Q57" s="18">
        <v>11</v>
      </c>
      <c r="R57" s="18" t="s">
        <v>123</v>
      </c>
      <c r="S57" s="53" t="s">
        <v>124</v>
      </c>
      <c r="T57" s="630" t="s">
        <v>301</v>
      </c>
      <c r="U57" s="631"/>
      <c r="V57" s="632"/>
      <c r="W57" s="630" t="s">
        <v>545</v>
      </c>
      <c r="X57" s="631"/>
      <c r="Y57" s="632"/>
      <c r="AB57" s="228">
        <v>199703</v>
      </c>
    </row>
    <row r="58" spans="2:28" s="249" customFormat="1" ht="24" customHeight="1" x14ac:dyDescent="0.25">
      <c r="B58" s="18">
        <v>34</v>
      </c>
      <c r="C58" s="622" t="s">
        <v>302</v>
      </c>
      <c r="D58" s="654"/>
      <c r="E58" s="624" t="s">
        <v>124</v>
      </c>
      <c r="F58" s="625"/>
      <c r="G58" s="626"/>
      <c r="H58" s="627"/>
      <c r="I58" s="624"/>
      <c r="J58" s="627"/>
      <c r="K58" s="18"/>
      <c r="L58" s="18"/>
      <c r="M58" s="19"/>
      <c r="N58" s="253">
        <f t="shared" si="1"/>
        <v>27</v>
      </c>
      <c r="O58" s="18">
        <v>177</v>
      </c>
      <c r="P58" s="254">
        <v>74</v>
      </c>
      <c r="Q58" s="18">
        <v>15</v>
      </c>
      <c r="R58" s="18" t="s">
        <v>123</v>
      </c>
      <c r="S58" s="53" t="s">
        <v>127</v>
      </c>
      <c r="T58" s="636" t="s">
        <v>303</v>
      </c>
      <c r="U58" s="636"/>
      <c r="V58" s="636"/>
      <c r="W58" s="636" t="s">
        <v>544</v>
      </c>
      <c r="X58" s="636"/>
      <c r="Y58" s="636"/>
      <c r="AB58" s="228">
        <v>199510</v>
      </c>
    </row>
    <row r="59" spans="2:28" s="249" customFormat="1" ht="24" customHeight="1" x14ac:dyDescent="0.25">
      <c r="B59" s="18">
        <v>35</v>
      </c>
      <c r="C59" s="656" t="s">
        <v>1054</v>
      </c>
      <c r="D59" s="673"/>
      <c r="E59" s="624" t="s">
        <v>124</v>
      </c>
      <c r="F59" s="625"/>
      <c r="G59" s="626"/>
      <c r="H59" s="627"/>
      <c r="I59" s="624"/>
      <c r="J59" s="627"/>
      <c r="K59" s="18"/>
      <c r="L59" s="18"/>
      <c r="M59" s="19"/>
      <c r="N59" s="253">
        <f t="shared" si="1"/>
        <v>23</v>
      </c>
      <c r="O59" s="18">
        <v>179</v>
      </c>
      <c r="P59" s="254">
        <v>85</v>
      </c>
      <c r="Q59" s="18">
        <v>15</v>
      </c>
      <c r="R59" s="18" t="s">
        <v>227</v>
      </c>
      <c r="S59" s="53" t="s">
        <v>98</v>
      </c>
      <c r="T59" s="636" t="s">
        <v>1055</v>
      </c>
      <c r="U59" s="636"/>
      <c r="V59" s="636"/>
      <c r="W59" s="630" t="s">
        <v>546</v>
      </c>
      <c r="X59" s="631"/>
      <c r="Y59" s="632"/>
      <c r="AB59" s="228">
        <v>199909</v>
      </c>
    </row>
    <row r="60" spans="2:28" s="249" customFormat="1" ht="24" customHeight="1" x14ac:dyDescent="0.25">
      <c r="B60" s="18">
        <v>36</v>
      </c>
      <c r="C60" s="622" t="s">
        <v>304</v>
      </c>
      <c r="D60" s="623"/>
      <c r="E60" s="624" t="s">
        <v>127</v>
      </c>
      <c r="F60" s="625"/>
      <c r="G60" s="626"/>
      <c r="H60" s="627"/>
      <c r="I60" s="624"/>
      <c r="J60" s="627"/>
      <c r="K60" s="18"/>
      <c r="L60" s="18"/>
      <c r="M60" s="19"/>
      <c r="N60" s="253">
        <f t="shared" si="1"/>
        <v>27</v>
      </c>
      <c r="O60" s="18">
        <v>168</v>
      </c>
      <c r="P60" s="254">
        <v>63</v>
      </c>
      <c r="Q60" s="18">
        <v>16</v>
      </c>
      <c r="R60" s="18" t="s">
        <v>128</v>
      </c>
      <c r="S60" s="53" t="s">
        <v>98</v>
      </c>
      <c r="T60" s="630" t="s">
        <v>305</v>
      </c>
      <c r="U60" s="631"/>
      <c r="V60" s="632"/>
      <c r="W60" s="630" t="s">
        <v>543</v>
      </c>
      <c r="X60" s="631"/>
      <c r="Y60" s="632"/>
      <c r="AB60" s="228">
        <v>199605</v>
      </c>
    </row>
    <row r="61" spans="2:28" s="249" customFormat="1" ht="24" customHeight="1" x14ac:dyDescent="0.25">
      <c r="B61" s="18">
        <v>37</v>
      </c>
      <c r="C61" s="656" t="s">
        <v>1056</v>
      </c>
      <c r="D61" s="673"/>
      <c r="E61" s="624" t="s">
        <v>124</v>
      </c>
      <c r="F61" s="625"/>
      <c r="G61" s="626"/>
      <c r="H61" s="627"/>
      <c r="I61" s="624"/>
      <c r="J61" s="627"/>
      <c r="K61" s="18"/>
      <c r="L61" s="18"/>
      <c r="M61" s="19"/>
      <c r="N61" s="253">
        <f t="shared" si="1"/>
        <v>22</v>
      </c>
      <c r="O61" s="18">
        <v>178</v>
      </c>
      <c r="P61" s="254">
        <v>70</v>
      </c>
      <c r="Q61" s="18">
        <v>7</v>
      </c>
      <c r="R61" s="18" t="s">
        <v>229</v>
      </c>
      <c r="S61" s="53" t="s">
        <v>98</v>
      </c>
      <c r="T61" s="636" t="s">
        <v>1057</v>
      </c>
      <c r="U61" s="636"/>
      <c r="V61" s="636"/>
      <c r="W61" s="630" t="s">
        <v>546</v>
      </c>
      <c r="X61" s="631"/>
      <c r="Y61" s="632"/>
      <c r="AB61" s="228">
        <v>200101</v>
      </c>
    </row>
    <row r="62" spans="2:28" s="249" customFormat="1" ht="24" customHeight="1" x14ac:dyDescent="0.25">
      <c r="B62" s="18">
        <v>38</v>
      </c>
      <c r="C62" s="656" t="s">
        <v>1058</v>
      </c>
      <c r="D62" s="657"/>
      <c r="E62" s="624" t="s">
        <v>124</v>
      </c>
      <c r="F62" s="625"/>
      <c r="G62" s="626"/>
      <c r="H62" s="627"/>
      <c r="I62" s="624"/>
      <c r="J62" s="627"/>
      <c r="K62" s="18"/>
      <c r="L62" s="18"/>
      <c r="M62" s="19"/>
      <c r="N62" s="253">
        <f t="shared" si="1"/>
        <v>24</v>
      </c>
      <c r="O62" s="18">
        <v>181</v>
      </c>
      <c r="P62" s="254">
        <v>76</v>
      </c>
      <c r="Q62" s="18">
        <v>15</v>
      </c>
      <c r="R62" s="18" t="s">
        <v>208</v>
      </c>
      <c r="S62" s="53" t="s">
        <v>98</v>
      </c>
      <c r="T62" s="630" t="s">
        <v>1059</v>
      </c>
      <c r="U62" s="631"/>
      <c r="V62" s="632"/>
      <c r="W62" s="630" t="s">
        <v>1060</v>
      </c>
      <c r="X62" s="631"/>
      <c r="Y62" s="632"/>
      <c r="AB62" s="228">
        <v>199907</v>
      </c>
    </row>
    <row r="63" spans="2:28" s="249" customFormat="1" ht="24" customHeight="1" x14ac:dyDescent="0.25">
      <c r="B63" s="18">
        <v>39</v>
      </c>
      <c r="C63" s="622" t="s">
        <v>306</v>
      </c>
      <c r="D63" s="654"/>
      <c r="E63" s="624" t="s">
        <v>127</v>
      </c>
      <c r="F63" s="625"/>
      <c r="G63" s="626"/>
      <c r="H63" s="627"/>
      <c r="I63" s="624"/>
      <c r="J63" s="627"/>
      <c r="K63" s="18"/>
      <c r="L63" s="18"/>
      <c r="M63" s="19"/>
      <c r="N63" s="253">
        <f t="shared" si="1"/>
        <v>29</v>
      </c>
      <c r="O63" s="18">
        <v>169</v>
      </c>
      <c r="P63" s="254">
        <v>58</v>
      </c>
      <c r="Q63" s="18">
        <v>14</v>
      </c>
      <c r="R63" s="18" t="s">
        <v>128</v>
      </c>
      <c r="S63" s="53" t="s">
        <v>98</v>
      </c>
      <c r="T63" s="636" t="s">
        <v>276</v>
      </c>
      <c r="U63" s="636"/>
      <c r="V63" s="636"/>
      <c r="W63" s="636" t="s">
        <v>1061</v>
      </c>
      <c r="X63" s="636"/>
      <c r="Y63" s="636"/>
      <c r="AB63" s="228">
        <v>199405</v>
      </c>
    </row>
    <row r="64" spans="2:28" s="249" customFormat="1" ht="24" customHeight="1" x14ac:dyDescent="0.25">
      <c r="B64" s="18">
        <v>40</v>
      </c>
      <c r="C64" s="622" t="s">
        <v>277</v>
      </c>
      <c r="D64" s="654"/>
      <c r="E64" s="624" t="s">
        <v>127</v>
      </c>
      <c r="F64" s="625"/>
      <c r="G64" s="626"/>
      <c r="H64" s="627"/>
      <c r="I64" s="624"/>
      <c r="J64" s="627"/>
      <c r="K64" s="18"/>
      <c r="L64" s="18"/>
      <c r="M64" s="19"/>
      <c r="N64" s="253">
        <f t="shared" si="1"/>
        <v>29</v>
      </c>
      <c r="O64" s="18">
        <v>168</v>
      </c>
      <c r="P64" s="254">
        <v>65</v>
      </c>
      <c r="Q64" s="18">
        <v>16</v>
      </c>
      <c r="R64" s="18" t="s">
        <v>126</v>
      </c>
      <c r="S64" s="53" t="s">
        <v>98</v>
      </c>
      <c r="T64" s="636" t="s">
        <v>278</v>
      </c>
      <c r="U64" s="636"/>
      <c r="V64" s="636"/>
      <c r="W64" s="636" t="s">
        <v>541</v>
      </c>
      <c r="X64" s="636"/>
      <c r="Y64" s="636"/>
      <c r="AB64" s="228">
        <v>199406</v>
      </c>
    </row>
    <row r="65" spans="2:28" s="249" customFormat="1" ht="24" customHeight="1" x14ac:dyDescent="0.25">
      <c r="B65" s="18">
        <v>41</v>
      </c>
      <c r="C65" s="622" t="s">
        <v>307</v>
      </c>
      <c r="D65" s="654"/>
      <c r="E65" s="624" t="s">
        <v>127</v>
      </c>
      <c r="F65" s="625"/>
      <c r="G65" s="626"/>
      <c r="H65" s="627"/>
      <c r="I65" s="624"/>
      <c r="J65" s="627"/>
      <c r="K65" s="18"/>
      <c r="L65" s="18"/>
      <c r="M65" s="19"/>
      <c r="N65" s="253">
        <f t="shared" si="1"/>
        <v>29</v>
      </c>
      <c r="O65" s="18">
        <v>170</v>
      </c>
      <c r="P65" s="254">
        <v>65</v>
      </c>
      <c r="Q65" s="18">
        <v>15</v>
      </c>
      <c r="R65" s="18" t="s">
        <v>126</v>
      </c>
      <c r="S65" s="53" t="s">
        <v>98</v>
      </c>
      <c r="T65" s="636" t="s">
        <v>308</v>
      </c>
      <c r="U65" s="636"/>
      <c r="V65" s="636"/>
      <c r="W65" s="636" t="s">
        <v>540</v>
      </c>
      <c r="X65" s="636"/>
      <c r="Y65" s="636"/>
      <c r="AB65" s="228">
        <v>199405</v>
      </c>
    </row>
    <row r="66" spans="2:28" s="249" customFormat="1" ht="24" customHeight="1" x14ac:dyDescent="0.25">
      <c r="B66" s="18">
        <v>42</v>
      </c>
      <c r="C66" s="622" t="s">
        <v>279</v>
      </c>
      <c r="D66" s="654"/>
      <c r="E66" s="624" t="s">
        <v>127</v>
      </c>
      <c r="F66" s="625"/>
      <c r="G66" s="626"/>
      <c r="H66" s="627"/>
      <c r="I66" s="624"/>
      <c r="J66" s="627"/>
      <c r="K66" s="18"/>
      <c r="L66" s="18"/>
      <c r="M66" s="19"/>
      <c r="N66" s="253">
        <f t="shared" si="1"/>
        <v>28</v>
      </c>
      <c r="O66" s="18">
        <v>175</v>
      </c>
      <c r="P66" s="254">
        <v>70</v>
      </c>
      <c r="Q66" s="18">
        <v>16</v>
      </c>
      <c r="R66" s="18" t="s">
        <v>128</v>
      </c>
      <c r="S66" s="53" t="s">
        <v>98</v>
      </c>
      <c r="T66" s="636" t="s">
        <v>280</v>
      </c>
      <c r="U66" s="636"/>
      <c r="V66" s="636"/>
      <c r="W66" s="636" t="s">
        <v>539</v>
      </c>
      <c r="X66" s="636"/>
      <c r="Y66" s="636"/>
      <c r="AB66" s="228">
        <v>199505</v>
      </c>
    </row>
    <row r="67" spans="2:28" s="249" customFormat="1" ht="24" customHeight="1" x14ac:dyDescent="0.25">
      <c r="B67" s="18">
        <v>43</v>
      </c>
      <c r="C67" s="656" t="s">
        <v>1062</v>
      </c>
      <c r="D67" s="673"/>
      <c r="E67" s="624" t="s">
        <v>127</v>
      </c>
      <c r="F67" s="625"/>
      <c r="G67" s="626"/>
      <c r="H67" s="627"/>
      <c r="I67" s="624"/>
      <c r="J67" s="627"/>
      <c r="K67" s="18"/>
      <c r="L67" s="18"/>
      <c r="M67" s="19"/>
      <c r="N67" s="253">
        <f t="shared" si="1"/>
        <v>28</v>
      </c>
      <c r="O67" s="18">
        <v>175</v>
      </c>
      <c r="P67" s="254">
        <v>68</v>
      </c>
      <c r="Q67" s="18">
        <v>16</v>
      </c>
      <c r="R67" s="18" t="s">
        <v>227</v>
      </c>
      <c r="S67" s="53" t="s">
        <v>98</v>
      </c>
      <c r="T67" s="636" t="s">
        <v>1063</v>
      </c>
      <c r="U67" s="636"/>
      <c r="V67" s="636"/>
      <c r="W67" s="636" t="s">
        <v>1064</v>
      </c>
      <c r="X67" s="636"/>
      <c r="Y67" s="636"/>
      <c r="AB67" s="228">
        <v>199508</v>
      </c>
    </row>
    <row r="68" spans="2:28" s="249" customFormat="1" ht="24" customHeight="1" thickBot="1" x14ac:dyDescent="0.3">
      <c r="B68" s="22">
        <v>44</v>
      </c>
      <c r="C68" s="658" t="s">
        <v>448</v>
      </c>
      <c r="D68" s="678"/>
      <c r="E68" s="640" t="s">
        <v>124</v>
      </c>
      <c r="F68" s="641"/>
      <c r="G68" s="642"/>
      <c r="H68" s="643"/>
      <c r="I68" s="644"/>
      <c r="J68" s="643"/>
      <c r="K68" s="26"/>
      <c r="L68" s="26"/>
      <c r="M68" s="27"/>
      <c r="N68" s="28">
        <f t="shared" si="1"/>
        <v>28</v>
      </c>
      <c r="O68" s="54">
        <v>173</v>
      </c>
      <c r="P68" s="259">
        <v>68</v>
      </c>
      <c r="Q68" s="54">
        <v>20</v>
      </c>
      <c r="R68" s="54" t="s">
        <v>128</v>
      </c>
      <c r="S68" s="54" t="s">
        <v>124</v>
      </c>
      <c r="T68" s="679" t="s">
        <v>449</v>
      </c>
      <c r="U68" s="679"/>
      <c r="V68" s="679"/>
      <c r="W68" s="680" t="s">
        <v>538</v>
      </c>
      <c r="X68" s="681"/>
      <c r="Y68" s="682"/>
      <c r="AB68" s="228">
        <v>199508</v>
      </c>
    </row>
    <row r="69" spans="2:28" x14ac:dyDescent="0.45">
      <c r="B69" s="23" t="s">
        <v>443</v>
      </c>
      <c r="S69" s="2"/>
    </row>
    <row r="70" spans="2:28" x14ac:dyDescent="0.45">
      <c r="B70" s="24" t="s">
        <v>444</v>
      </c>
      <c r="S70" s="2"/>
    </row>
    <row r="71" spans="2:28" x14ac:dyDescent="0.45">
      <c r="B71" s="25"/>
      <c r="C71" s="637"/>
      <c r="D71" s="637"/>
      <c r="E71" s="255"/>
      <c r="F71" s="255"/>
      <c r="G71" s="25"/>
      <c r="H71" s="25"/>
      <c r="S71" s="2"/>
    </row>
    <row r="94" spans="19:19" x14ac:dyDescent="0.45">
      <c r="S94" s="2"/>
    </row>
    <row r="95" spans="19:19" x14ac:dyDescent="0.45">
      <c r="S95" s="2"/>
    </row>
    <row r="96" spans="19:19" x14ac:dyDescent="0.45">
      <c r="S96" s="2"/>
    </row>
  </sheetData>
  <protectedRanges>
    <protectedRange password="EFC2" sqref="N25:N68" name="範囲1"/>
  </protectedRanges>
  <mergeCells count="307">
    <mergeCell ref="C71:D71"/>
    <mergeCell ref="C68:D68"/>
    <mergeCell ref="E68:F68"/>
    <mergeCell ref="G68:H68"/>
    <mergeCell ref="I68:J68"/>
    <mergeCell ref="T68:V68"/>
    <mergeCell ref="W68:Y68"/>
    <mergeCell ref="C67:D67"/>
    <mergeCell ref="E67:F67"/>
    <mergeCell ref="G67:H67"/>
    <mergeCell ref="I67:J67"/>
    <mergeCell ref="T67:V67"/>
    <mergeCell ref="W67:Y67"/>
    <mergeCell ref="C66:D66"/>
    <mergeCell ref="E66:F66"/>
    <mergeCell ref="G66:H66"/>
    <mergeCell ref="I66:J66"/>
    <mergeCell ref="T66:V66"/>
    <mergeCell ref="W66:Y66"/>
    <mergeCell ref="C65:D65"/>
    <mergeCell ref="E65:F65"/>
    <mergeCell ref="G65:H65"/>
    <mergeCell ref="I65:J65"/>
    <mergeCell ref="T65:V65"/>
    <mergeCell ref="W65:Y65"/>
    <mergeCell ref="C64:D64"/>
    <mergeCell ref="E64:F64"/>
    <mergeCell ref="G64:H64"/>
    <mergeCell ref="I64:J64"/>
    <mergeCell ref="T64:V64"/>
    <mergeCell ref="W64:Y64"/>
    <mergeCell ref="C63:D63"/>
    <mergeCell ref="E63:F63"/>
    <mergeCell ref="G63:H63"/>
    <mergeCell ref="I63:J63"/>
    <mergeCell ref="T63:V63"/>
    <mergeCell ref="W63:Y63"/>
    <mergeCell ref="C62:D62"/>
    <mergeCell ref="E62:F62"/>
    <mergeCell ref="G62:H62"/>
    <mergeCell ref="I62:J62"/>
    <mergeCell ref="T62:V62"/>
    <mergeCell ref="W62:Y62"/>
    <mergeCell ref="C61:D61"/>
    <mergeCell ref="E61:F61"/>
    <mergeCell ref="G61:H61"/>
    <mergeCell ref="I61:J61"/>
    <mergeCell ref="T61:V61"/>
    <mergeCell ref="W61:Y61"/>
    <mergeCell ref="C60:D60"/>
    <mergeCell ref="E60:F60"/>
    <mergeCell ref="G60:H60"/>
    <mergeCell ref="I60:J60"/>
    <mergeCell ref="T60:V60"/>
    <mergeCell ref="W60:Y60"/>
    <mergeCell ref="C59:D59"/>
    <mergeCell ref="E59:F59"/>
    <mergeCell ref="G59:H59"/>
    <mergeCell ref="I59:J59"/>
    <mergeCell ref="T59:V59"/>
    <mergeCell ref="W59:Y59"/>
    <mergeCell ref="C58:D58"/>
    <mergeCell ref="E58:F58"/>
    <mergeCell ref="G58:H58"/>
    <mergeCell ref="I58:J58"/>
    <mergeCell ref="T58:V58"/>
    <mergeCell ref="W58:Y58"/>
    <mergeCell ref="C57:D57"/>
    <mergeCell ref="E57:F57"/>
    <mergeCell ref="G57:H57"/>
    <mergeCell ref="I57:J57"/>
    <mergeCell ref="T57:V57"/>
    <mergeCell ref="W57:Y57"/>
    <mergeCell ref="C56:D56"/>
    <mergeCell ref="E56:F56"/>
    <mergeCell ref="G56:H56"/>
    <mergeCell ref="I56:J56"/>
    <mergeCell ref="T56:V56"/>
    <mergeCell ref="W56:Y56"/>
    <mergeCell ref="C55:D55"/>
    <mergeCell ref="E55:F55"/>
    <mergeCell ref="G55:H55"/>
    <mergeCell ref="I55:J55"/>
    <mergeCell ref="T55:V55"/>
    <mergeCell ref="W55:Y55"/>
    <mergeCell ref="C54:D54"/>
    <mergeCell ref="E54:F54"/>
    <mergeCell ref="G54:H54"/>
    <mergeCell ref="I54:J54"/>
    <mergeCell ref="T54:V54"/>
    <mergeCell ref="W54:Y54"/>
    <mergeCell ref="C53:D53"/>
    <mergeCell ref="E53:F53"/>
    <mergeCell ref="G53:H53"/>
    <mergeCell ref="I53:J53"/>
    <mergeCell ref="T53:V53"/>
    <mergeCell ref="W53:Y53"/>
    <mergeCell ref="C52:D52"/>
    <mergeCell ref="E52:F52"/>
    <mergeCell ref="G52:H52"/>
    <mergeCell ref="I52:J52"/>
    <mergeCell ref="T52:V52"/>
    <mergeCell ref="W52:Y52"/>
    <mergeCell ref="C51:D51"/>
    <mergeCell ref="E51:F51"/>
    <mergeCell ref="G51:H51"/>
    <mergeCell ref="I51:J51"/>
    <mergeCell ref="T51:V51"/>
    <mergeCell ref="W51:Y51"/>
    <mergeCell ref="C50:D50"/>
    <mergeCell ref="E50:F50"/>
    <mergeCell ref="G50:H50"/>
    <mergeCell ref="I50:J50"/>
    <mergeCell ref="T50:V50"/>
    <mergeCell ref="W50:Y50"/>
    <mergeCell ref="C49:D49"/>
    <mergeCell ref="E49:F49"/>
    <mergeCell ref="G49:H49"/>
    <mergeCell ref="I49:J49"/>
    <mergeCell ref="T49:V49"/>
    <mergeCell ref="W49:Y49"/>
    <mergeCell ref="C48:D48"/>
    <mergeCell ref="E48:F48"/>
    <mergeCell ref="G48:H48"/>
    <mergeCell ref="I48:J48"/>
    <mergeCell ref="T48:V48"/>
    <mergeCell ref="W48:Y48"/>
    <mergeCell ref="C47:D47"/>
    <mergeCell ref="E47:F47"/>
    <mergeCell ref="G47:H47"/>
    <mergeCell ref="I47:J47"/>
    <mergeCell ref="T47:V47"/>
    <mergeCell ref="W47:Y47"/>
    <mergeCell ref="C46:D46"/>
    <mergeCell ref="E46:F46"/>
    <mergeCell ref="G46:H46"/>
    <mergeCell ref="I46:J46"/>
    <mergeCell ref="T46:V46"/>
    <mergeCell ref="W46:Y46"/>
    <mergeCell ref="C45:D45"/>
    <mergeCell ref="E45:F45"/>
    <mergeCell ref="G45:H45"/>
    <mergeCell ref="I45:J45"/>
    <mergeCell ref="T45:V45"/>
    <mergeCell ref="W45:Y45"/>
    <mergeCell ref="C44:D44"/>
    <mergeCell ref="E44:F44"/>
    <mergeCell ref="G44:H44"/>
    <mergeCell ref="I44:J44"/>
    <mergeCell ref="T44:V44"/>
    <mergeCell ref="W44:Y44"/>
    <mergeCell ref="C43:D43"/>
    <mergeCell ref="E43:F43"/>
    <mergeCell ref="G43:H43"/>
    <mergeCell ref="I43:J43"/>
    <mergeCell ref="T43:V43"/>
    <mergeCell ref="W43:Y43"/>
    <mergeCell ref="C42:D42"/>
    <mergeCell ref="E42:F42"/>
    <mergeCell ref="G42:H42"/>
    <mergeCell ref="I42:J42"/>
    <mergeCell ref="T42:V42"/>
    <mergeCell ref="W42:Y42"/>
    <mergeCell ref="C41:D41"/>
    <mergeCell ref="E41:F41"/>
    <mergeCell ref="G41:H41"/>
    <mergeCell ref="I41:J41"/>
    <mergeCell ref="T41:V41"/>
    <mergeCell ref="W41:Y41"/>
    <mergeCell ref="C40:D40"/>
    <mergeCell ref="E40:F40"/>
    <mergeCell ref="G40:H40"/>
    <mergeCell ref="I40:J40"/>
    <mergeCell ref="T40:V40"/>
    <mergeCell ref="W40:Y40"/>
    <mergeCell ref="C39:D39"/>
    <mergeCell ref="E39:F39"/>
    <mergeCell ref="G39:H39"/>
    <mergeCell ref="I39:J39"/>
    <mergeCell ref="T39:V39"/>
    <mergeCell ref="W39:Y39"/>
    <mergeCell ref="C38:D38"/>
    <mergeCell ref="E38:F38"/>
    <mergeCell ref="G38:H38"/>
    <mergeCell ref="I38:J38"/>
    <mergeCell ref="T38:V38"/>
    <mergeCell ref="W38:Y38"/>
    <mergeCell ref="C37:D37"/>
    <mergeCell ref="E37:F37"/>
    <mergeCell ref="G37:H37"/>
    <mergeCell ref="I37:J37"/>
    <mergeCell ref="T37:V37"/>
    <mergeCell ref="W37:Y37"/>
    <mergeCell ref="C36:D36"/>
    <mergeCell ref="E36:F36"/>
    <mergeCell ref="G36:H36"/>
    <mergeCell ref="I36:J36"/>
    <mergeCell ref="T36:V36"/>
    <mergeCell ref="W36:Y36"/>
    <mergeCell ref="C35:D35"/>
    <mergeCell ref="E35:F35"/>
    <mergeCell ref="G35:H35"/>
    <mergeCell ref="I35:J35"/>
    <mergeCell ref="T35:V35"/>
    <mergeCell ref="W35:Y35"/>
    <mergeCell ref="C34:D34"/>
    <mergeCell ref="E34:F34"/>
    <mergeCell ref="G34:H34"/>
    <mergeCell ref="I34:J34"/>
    <mergeCell ref="T34:V34"/>
    <mergeCell ref="W34:Y34"/>
    <mergeCell ref="C33:D33"/>
    <mergeCell ref="E33:F33"/>
    <mergeCell ref="G33:H33"/>
    <mergeCell ref="I33:J33"/>
    <mergeCell ref="T33:V33"/>
    <mergeCell ref="W33:Y33"/>
    <mergeCell ref="C32:D32"/>
    <mergeCell ref="E32:F32"/>
    <mergeCell ref="G32:H32"/>
    <mergeCell ref="I32:J32"/>
    <mergeCell ref="T32:V32"/>
    <mergeCell ref="W32:Y32"/>
    <mergeCell ref="C31:D31"/>
    <mergeCell ref="E31:F31"/>
    <mergeCell ref="G31:H31"/>
    <mergeCell ref="I31:J31"/>
    <mergeCell ref="T31:V31"/>
    <mergeCell ref="W31:Y31"/>
    <mergeCell ref="C30:D30"/>
    <mergeCell ref="E30:F30"/>
    <mergeCell ref="G30:H30"/>
    <mergeCell ref="I30:J30"/>
    <mergeCell ref="T30:V30"/>
    <mergeCell ref="W30:Y30"/>
    <mergeCell ref="C29:D29"/>
    <mergeCell ref="E29:F29"/>
    <mergeCell ref="G29:H29"/>
    <mergeCell ref="I29:J29"/>
    <mergeCell ref="T29:V29"/>
    <mergeCell ref="W29:Y29"/>
    <mergeCell ref="C26:D26"/>
    <mergeCell ref="E26:F26"/>
    <mergeCell ref="G26:H26"/>
    <mergeCell ref="I26:J26"/>
    <mergeCell ref="T26:V26"/>
    <mergeCell ref="W26:Y26"/>
    <mergeCell ref="T23:V24"/>
    <mergeCell ref="W23:Y24"/>
    <mergeCell ref="C28:D28"/>
    <mergeCell ref="E28:F28"/>
    <mergeCell ref="G28:H28"/>
    <mergeCell ref="I28:J28"/>
    <mergeCell ref="T28:V28"/>
    <mergeCell ref="W28:Y28"/>
    <mergeCell ref="C27:D27"/>
    <mergeCell ref="E27:F27"/>
    <mergeCell ref="G27:H27"/>
    <mergeCell ref="I27:J27"/>
    <mergeCell ref="T27:V27"/>
    <mergeCell ref="W27:Y27"/>
    <mergeCell ref="AB23:AB24"/>
    <mergeCell ref="G24:H24"/>
    <mergeCell ref="I24:J24"/>
    <mergeCell ref="C25:D25"/>
    <mergeCell ref="E25:F25"/>
    <mergeCell ref="G25:H25"/>
    <mergeCell ref="I25:J25"/>
    <mergeCell ref="T25:V25"/>
    <mergeCell ref="N23:N24"/>
    <mergeCell ref="O23:O24"/>
    <mergeCell ref="P23:P24"/>
    <mergeCell ref="Q23:Q24"/>
    <mergeCell ref="R23:R24"/>
    <mergeCell ref="S23:S24"/>
    <mergeCell ref="W25:Y25"/>
    <mergeCell ref="B7:C8"/>
    <mergeCell ref="F7:I7"/>
    <mergeCell ref="K7:L7"/>
    <mergeCell ref="F8:I8"/>
    <mergeCell ref="K8:L8"/>
    <mergeCell ref="B20:C21"/>
    <mergeCell ref="D20:L21"/>
    <mergeCell ref="B23:B24"/>
    <mergeCell ref="C23:D24"/>
    <mergeCell ref="E23:F24"/>
    <mergeCell ref="G23:M23"/>
    <mergeCell ref="B9:C10"/>
    <mergeCell ref="D9:L10"/>
    <mergeCell ref="B11:C14"/>
    <mergeCell ref="D11:L14"/>
    <mergeCell ref="B15:B19"/>
    <mergeCell ref="D15:L15"/>
    <mergeCell ref="D16:L16"/>
    <mergeCell ref="D17:L17"/>
    <mergeCell ref="D18:L18"/>
    <mergeCell ref="D19:L19"/>
    <mergeCell ref="B3:C3"/>
    <mergeCell ref="D3:L3"/>
    <mergeCell ref="AB3:AB4"/>
    <mergeCell ref="AC3:AC4"/>
    <mergeCell ref="B4:C4"/>
    <mergeCell ref="D4:L4"/>
    <mergeCell ref="B5:C5"/>
    <mergeCell ref="D5:L5"/>
    <mergeCell ref="B6:C6"/>
    <mergeCell ref="D6:L6"/>
  </mergeCells>
  <phoneticPr fontId="3"/>
  <dataValidations count="4">
    <dataValidation type="list" allowBlank="1" showInputMessage="1" showErrorMessage="1" sqref="S25:S68 E25:F68" xr:uid="{A2A86F64-2779-46E9-9EF2-C1AB59DA7D1C}">
      <formula1>"○,×"</formula1>
    </dataValidation>
    <dataValidation type="list" allowBlank="1" showInputMessage="1" showErrorMessage="1" sqref="C2" xr:uid="{F40A8CFA-B388-4A4A-93BA-45E2DEF6A3C7}">
      <formula1>$AH$28:$AH$29</formula1>
    </dataValidation>
    <dataValidation type="list" allowBlank="1" showInputMessage="1" showErrorMessage="1" sqref="D3:L3" xr:uid="{96D6D907-C6BE-4F08-95AF-6F0A84ADE500}">
      <formula1>$AH$14:$AH$25</formula1>
    </dataValidation>
    <dataValidation type="list" allowBlank="1" showInputMessage="1" showErrorMessage="1" sqref="D6:L6" xr:uid="{BD3049EC-CEC0-4F34-A748-B4A8EB632522}">
      <formula1>$AH$6:$AH$11</formula1>
    </dataValidation>
  </dataValidations>
  <hyperlinks>
    <hyperlink ref="D5" r:id="rId1" xr:uid="{185247C1-C830-4396-B882-141B1D8BE142}"/>
  </hyperlinks>
  <printOptions horizontalCentered="1"/>
  <pageMargins left="0.23622047244094491" right="0.23622047244094491" top="0.19685039370078741" bottom="0.19685039370078741" header="0.51181102362204722" footer="0.31496062992125984"/>
  <pageSetup paperSize="9" scale="55" orientation="portrait" cellComments="asDisplayed" verticalDpi="300"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416C6-B390-4E64-8225-46E01D455C3B}">
  <sheetPr>
    <tabColor rgb="FFFFFF00"/>
    <pageSetUpPr fitToPage="1"/>
  </sheetPr>
  <dimension ref="B1:AH96"/>
  <sheetViews>
    <sheetView showGridLines="0" view="pageBreakPreview" zoomScale="80" zoomScaleNormal="75" zoomScaleSheetLayoutView="80" workbookViewId="0"/>
  </sheetViews>
  <sheetFormatPr defaultColWidth="9" defaultRowHeight="15" x14ac:dyDescent="0.45"/>
  <cols>
    <col min="1" max="1" width="2.59765625" style="2" customWidth="1"/>
    <col min="2" max="2" width="8" style="2" customWidth="1"/>
    <col min="3" max="3" width="9.9296875" style="2" customWidth="1"/>
    <col min="4" max="4" width="8" style="2" customWidth="1"/>
    <col min="5" max="8" width="4.33203125" style="2" customWidth="1"/>
    <col min="9" max="9" width="4.265625" style="2" customWidth="1"/>
    <col min="10" max="10" width="4.33203125" style="2" customWidth="1"/>
    <col min="11" max="12" width="8.06640625" style="2" customWidth="1"/>
    <col min="13" max="15" width="8" style="2" customWidth="1"/>
    <col min="16" max="16" width="8" style="3" customWidth="1"/>
    <col min="17" max="18" width="8" style="2" customWidth="1"/>
    <col min="19" max="19" width="8" style="4" customWidth="1"/>
    <col min="20" max="24" width="6.59765625" style="2" customWidth="1"/>
    <col min="25" max="25" width="6.59765625" style="52" customWidth="1"/>
    <col min="26" max="26" width="2" style="2" customWidth="1"/>
    <col min="27" max="27" width="3.46484375" style="2" customWidth="1"/>
    <col min="28" max="28" width="12.46484375" style="2" customWidth="1"/>
    <col min="29" max="29" width="18.59765625" style="2" customWidth="1"/>
    <col min="30" max="16384" width="9" style="2"/>
  </cols>
  <sheetData>
    <row r="1" spans="2:34" ht="9.75" customHeight="1" x14ac:dyDescent="0.45"/>
    <row r="2" spans="2:34" ht="15" customHeight="1" thickBot="1" x14ac:dyDescent="0.5">
      <c r="B2" s="5">
        <v>2023</v>
      </c>
      <c r="C2" s="5" t="s">
        <v>690</v>
      </c>
      <c r="W2" s="6"/>
    </row>
    <row r="3" spans="2:34" ht="15" customHeight="1" x14ac:dyDescent="0.45">
      <c r="B3" s="542" t="s">
        <v>691</v>
      </c>
      <c r="C3" s="543"/>
      <c r="D3" s="544" t="s">
        <v>373</v>
      </c>
      <c r="E3" s="544"/>
      <c r="F3" s="544"/>
      <c r="G3" s="544"/>
      <c r="H3" s="544"/>
      <c r="I3" s="544"/>
      <c r="J3" s="545"/>
      <c r="K3" s="545"/>
      <c r="L3" s="546"/>
      <c r="AB3" s="547" t="s">
        <v>119</v>
      </c>
      <c r="AC3" s="549">
        <v>45142</v>
      </c>
    </row>
    <row r="4" spans="2:34" ht="15" customHeight="1" thickBot="1" x14ac:dyDescent="0.5">
      <c r="B4" s="551" t="s">
        <v>120</v>
      </c>
      <c r="C4" s="552"/>
      <c r="D4" s="553" t="s">
        <v>1412</v>
      </c>
      <c r="E4" s="553"/>
      <c r="F4" s="553"/>
      <c r="G4" s="553"/>
      <c r="H4" s="553"/>
      <c r="I4" s="553"/>
      <c r="J4" s="554"/>
      <c r="K4" s="554"/>
      <c r="L4" s="555"/>
      <c r="AB4" s="548"/>
      <c r="AC4" s="550"/>
    </row>
    <row r="5" spans="2:34" ht="15" customHeight="1" x14ac:dyDescent="0.45">
      <c r="B5" s="551" t="s">
        <v>121</v>
      </c>
      <c r="C5" s="552"/>
      <c r="D5" s="556" t="s">
        <v>1413</v>
      </c>
      <c r="E5" s="556"/>
      <c r="F5" s="556"/>
      <c r="G5" s="556"/>
      <c r="H5" s="556"/>
      <c r="I5" s="556"/>
      <c r="J5" s="557"/>
      <c r="K5" s="557"/>
      <c r="L5" s="558"/>
      <c r="AB5" s="7" t="s">
        <v>122</v>
      </c>
      <c r="AC5" s="7"/>
      <c r="AH5" s="237" t="s">
        <v>695</v>
      </c>
    </row>
    <row r="6" spans="2:34" ht="15" customHeight="1" x14ac:dyDescent="0.45">
      <c r="B6" s="551" t="s">
        <v>420</v>
      </c>
      <c r="C6" s="552"/>
      <c r="D6" s="553" t="s">
        <v>696</v>
      </c>
      <c r="E6" s="553"/>
      <c r="F6" s="553"/>
      <c r="G6" s="553"/>
      <c r="H6" s="553"/>
      <c r="I6" s="553"/>
      <c r="J6" s="554"/>
      <c r="K6" s="554"/>
      <c r="L6" s="555"/>
      <c r="AB6" s="7" t="s">
        <v>697</v>
      </c>
      <c r="AC6" s="7"/>
      <c r="AH6" s="2" t="s">
        <v>698</v>
      </c>
    </row>
    <row r="7" spans="2:34" ht="15" customHeight="1" x14ac:dyDescent="0.45">
      <c r="B7" s="559" t="s">
        <v>421</v>
      </c>
      <c r="C7" s="560"/>
      <c r="D7" s="250" t="s">
        <v>422</v>
      </c>
      <c r="E7" s="235" t="s">
        <v>699</v>
      </c>
      <c r="F7" s="563" t="s">
        <v>1414</v>
      </c>
      <c r="G7" s="563"/>
      <c r="H7" s="563"/>
      <c r="I7" s="564"/>
      <c r="J7" s="235" t="s">
        <v>701</v>
      </c>
      <c r="K7" s="563" t="s">
        <v>1415</v>
      </c>
      <c r="L7" s="565"/>
      <c r="S7" s="2"/>
      <c r="AB7" s="7" t="s">
        <v>703</v>
      </c>
      <c r="AH7" s="2" t="s">
        <v>704</v>
      </c>
    </row>
    <row r="8" spans="2:34" ht="15" customHeight="1" x14ac:dyDescent="0.45">
      <c r="B8" s="561"/>
      <c r="C8" s="562"/>
      <c r="D8" s="250" t="s">
        <v>423</v>
      </c>
      <c r="E8" s="235" t="s">
        <v>699</v>
      </c>
      <c r="F8" s="563" t="s">
        <v>1416</v>
      </c>
      <c r="G8" s="563"/>
      <c r="H8" s="563"/>
      <c r="I8" s="564"/>
      <c r="J8" s="235" t="s">
        <v>701</v>
      </c>
      <c r="K8" s="563" t="s">
        <v>1417</v>
      </c>
      <c r="L8" s="565"/>
      <c r="AH8" s="2" t="s">
        <v>707</v>
      </c>
    </row>
    <row r="9" spans="2:34" ht="15" customHeight="1" x14ac:dyDescent="0.45">
      <c r="B9" s="559" t="s">
        <v>708</v>
      </c>
      <c r="C9" s="560"/>
      <c r="D9" s="569" t="s">
        <v>1418</v>
      </c>
      <c r="E9" s="569"/>
      <c r="F9" s="569"/>
      <c r="G9" s="569"/>
      <c r="H9" s="569"/>
      <c r="I9" s="569"/>
      <c r="J9" s="570"/>
      <c r="K9" s="570"/>
      <c r="L9" s="571"/>
      <c r="T9" s="12"/>
      <c r="U9" s="12"/>
      <c r="AB9" s="237" t="s">
        <v>709</v>
      </c>
      <c r="AC9" s="8"/>
      <c r="AH9" s="2" t="s">
        <v>710</v>
      </c>
    </row>
    <row r="10" spans="2:34" ht="15" customHeight="1" x14ac:dyDescent="0.45">
      <c r="B10" s="587"/>
      <c r="C10" s="588"/>
      <c r="D10" s="569"/>
      <c r="E10" s="569"/>
      <c r="F10" s="569"/>
      <c r="G10" s="569"/>
      <c r="H10" s="569"/>
      <c r="I10" s="569"/>
      <c r="J10" s="570"/>
      <c r="K10" s="570"/>
      <c r="L10" s="571"/>
      <c r="T10" s="12"/>
      <c r="U10" s="12"/>
      <c r="AB10" s="238" t="s">
        <v>711</v>
      </c>
      <c r="AC10" s="11"/>
      <c r="AH10" s="2" t="s">
        <v>712</v>
      </c>
    </row>
    <row r="11" spans="2:34" ht="15" customHeight="1" x14ac:dyDescent="0.45">
      <c r="B11" s="559" t="s">
        <v>204</v>
      </c>
      <c r="C11" s="560"/>
      <c r="D11" s="589" t="s">
        <v>1419</v>
      </c>
      <c r="E11" s="590"/>
      <c r="F11" s="590"/>
      <c r="G11" s="590"/>
      <c r="H11" s="590"/>
      <c r="I11" s="590"/>
      <c r="J11" s="590"/>
      <c r="K11" s="590"/>
      <c r="L11" s="591"/>
      <c r="AB11" s="239" t="s">
        <v>713</v>
      </c>
      <c r="AC11" s="240" t="s">
        <v>364</v>
      </c>
      <c r="AH11" s="2" t="s">
        <v>205</v>
      </c>
    </row>
    <row r="12" spans="2:34" ht="15" customHeight="1" x14ac:dyDescent="0.45">
      <c r="B12" s="587"/>
      <c r="C12" s="588"/>
      <c r="D12" s="592"/>
      <c r="E12" s="593"/>
      <c r="F12" s="593"/>
      <c r="G12" s="593"/>
      <c r="H12" s="593"/>
      <c r="I12" s="593"/>
      <c r="J12" s="593"/>
      <c r="K12" s="593"/>
      <c r="L12" s="594"/>
      <c r="AB12" s="239" t="s">
        <v>714</v>
      </c>
      <c r="AC12" s="240" t="s">
        <v>715</v>
      </c>
    </row>
    <row r="13" spans="2:34" ht="15" customHeight="1" x14ac:dyDescent="0.45">
      <c r="B13" s="587"/>
      <c r="C13" s="588"/>
      <c r="D13" s="592"/>
      <c r="E13" s="593"/>
      <c r="F13" s="593"/>
      <c r="G13" s="593"/>
      <c r="H13" s="593"/>
      <c r="I13" s="593"/>
      <c r="J13" s="593"/>
      <c r="K13" s="593"/>
      <c r="L13" s="594"/>
      <c r="P13" s="2"/>
      <c r="AB13" s="239" t="s">
        <v>716</v>
      </c>
      <c r="AC13" s="240" t="s">
        <v>717</v>
      </c>
      <c r="AH13" s="237" t="s">
        <v>695</v>
      </c>
    </row>
    <row r="14" spans="2:34" ht="15" customHeight="1" x14ac:dyDescent="0.45">
      <c r="B14" s="587"/>
      <c r="C14" s="588"/>
      <c r="D14" s="595"/>
      <c r="E14" s="596"/>
      <c r="F14" s="596"/>
      <c r="G14" s="596"/>
      <c r="H14" s="596"/>
      <c r="I14" s="596"/>
      <c r="J14" s="596"/>
      <c r="K14" s="596"/>
      <c r="L14" s="597"/>
      <c r="T14" s="14"/>
      <c r="U14" s="14"/>
      <c r="V14" s="14"/>
      <c r="AH14" s="2" t="s">
        <v>718</v>
      </c>
    </row>
    <row r="15" spans="2:34" ht="15" customHeight="1" x14ac:dyDescent="0.5">
      <c r="B15" s="598" t="s">
        <v>424</v>
      </c>
      <c r="C15" s="15" t="str">
        <f>$B$2-5&amp;"年度"</f>
        <v>2018年度</v>
      </c>
      <c r="D15" s="601" t="s">
        <v>1420</v>
      </c>
      <c r="E15" s="601"/>
      <c r="F15" s="601"/>
      <c r="G15" s="601"/>
      <c r="H15" s="601"/>
      <c r="I15" s="601"/>
      <c r="J15" s="602"/>
      <c r="K15" s="602"/>
      <c r="L15" s="603"/>
      <c r="T15" s="14"/>
      <c r="U15" s="14"/>
      <c r="V15" s="14"/>
      <c r="W15" s="55"/>
      <c r="X15" s="55"/>
      <c r="AB15" s="8" t="s">
        <v>719</v>
      </c>
      <c r="AH15" s="2" t="s">
        <v>720</v>
      </c>
    </row>
    <row r="16" spans="2:34" ht="15" customHeight="1" x14ac:dyDescent="0.5">
      <c r="B16" s="599"/>
      <c r="C16" s="16" t="str">
        <f>$B$2-4&amp;"年度"</f>
        <v>2019年度</v>
      </c>
      <c r="D16" s="604" t="s">
        <v>1421</v>
      </c>
      <c r="E16" s="604"/>
      <c r="F16" s="604"/>
      <c r="G16" s="604"/>
      <c r="H16" s="604"/>
      <c r="I16" s="604"/>
      <c r="J16" s="605"/>
      <c r="K16" s="605"/>
      <c r="L16" s="606"/>
      <c r="W16" s="55"/>
      <c r="X16" s="55"/>
      <c r="AB16" s="10" t="s">
        <v>721</v>
      </c>
      <c r="AH16" s="2" t="s">
        <v>374</v>
      </c>
    </row>
    <row r="17" spans="2:34" ht="15" customHeight="1" x14ac:dyDescent="0.45">
      <c r="B17" s="599"/>
      <c r="C17" s="16" t="str">
        <f>$B$2-3&amp;"年度"</f>
        <v>2020年度</v>
      </c>
      <c r="D17" s="604" t="s">
        <v>1422</v>
      </c>
      <c r="E17" s="604"/>
      <c r="F17" s="604"/>
      <c r="G17" s="604"/>
      <c r="H17" s="604"/>
      <c r="I17" s="604"/>
      <c r="J17" s="605"/>
      <c r="K17" s="605"/>
      <c r="L17" s="606"/>
      <c r="AH17" s="2" t="s">
        <v>722</v>
      </c>
    </row>
    <row r="18" spans="2:34" ht="15" customHeight="1" x14ac:dyDescent="0.45">
      <c r="B18" s="599"/>
      <c r="C18" s="16" t="str">
        <f>$B$2-2&amp;"年度"</f>
        <v>2021年度</v>
      </c>
      <c r="D18" s="604" t="s">
        <v>1423</v>
      </c>
      <c r="E18" s="604"/>
      <c r="F18" s="604"/>
      <c r="G18" s="604"/>
      <c r="H18" s="604"/>
      <c r="I18" s="604"/>
      <c r="J18" s="605"/>
      <c r="K18" s="605"/>
      <c r="L18" s="606"/>
      <c r="AH18" s="2" t="s">
        <v>372</v>
      </c>
    </row>
    <row r="19" spans="2:34" ht="15" customHeight="1" x14ac:dyDescent="0.45">
      <c r="B19" s="600"/>
      <c r="C19" s="16" t="str">
        <f>$B$2-1&amp;"年度"</f>
        <v>2022年度</v>
      </c>
      <c r="D19" s="604" t="s">
        <v>1424</v>
      </c>
      <c r="E19" s="604"/>
      <c r="F19" s="604"/>
      <c r="G19" s="604"/>
      <c r="H19" s="604"/>
      <c r="I19" s="604"/>
      <c r="J19" s="605"/>
      <c r="K19" s="605"/>
      <c r="L19" s="606"/>
      <c r="AH19" s="2" t="s">
        <v>375</v>
      </c>
    </row>
    <row r="20" spans="2:34" ht="15" customHeight="1" x14ac:dyDescent="0.45">
      <c r="B20" s="559" t="s">
        <v>425</v>
      </c>
      <c r="C20" s="566"/>
      <c r="D20" s="569" t="s">
        <v>1425</v>
      </c>
      <c r="E20" s="569"/>
      <c r="F20" s="569"/>
      <c r="G20" s="569"/>
      <c r="H20" s="569"/>
      <c r="I20" s="569"/>
      <c r="J20" s="570"/>
      <c r="K20" s="570"/>
      <c r="L20" s="571"/>
      <c r="AH20" s="2" t="s">
        <v>723</v>
      </c>
    </row>
    <row r="21" spans="2:34" ht="15" customHeight="1" thickBot="1" x14ac:dyDescent="0.5">
      <c r="B21" s="567"/>
      <c r="C21" s="568"/>
      <c r="D21" s="572"/>
      <c r="E21" s="572"/>
      <c r="F21" s="572"/>
      <c r="G21" s="572"/>
      <c r="H21" s="572"/>
      <c r="I21" s="572"/>
      <c r="J21" s="573"/>
      <c r="K21" s="573"/>
      <c r="L21" s="574"/>
      <c r="AH21" s="2" t="s">
        <v>373</v>
      </c>
    </row>
    <row r="22" spans="2:34" ht="15" customHeight="1" thickBot="1" x14ac:dyDescent="0.5">
      <c r="P22" s="2"/>
      <c r="W22" s="6"/>
      <c r="AH22" s="2" t="s">
        <v>724</v>
      </c>
    </row>
    <row r="23" spans="2:34" ht="15" customHeight="1" x14ac:dyDescent="0.45">
      <c r="B23" s="575" t="s">
        <v>426</v>
      </c>
      <c r="C23" s="575" t="s">
        <v>427</v>
      </c>
      <c r="D23" s="576"/>
      <c r="E23" s="579" t="s">
        <v>428</v>
      </c>
      <c r="F23" s="580"/>
      <c r="G23" s="583" t="s">
        <v>429</v>
      </c>
      <c r="H23" s="584"/>
      <c r="I23" s="585"/>
      <c r="J23" s="585"/>
      <c r="K23" s="585"/>
      <c r="L23" s="585"/>
      <c r="M23" s="586"/>
      <c r="N23" s="610" t="s">
        <v>430</v>
      </c>
      <c r="O23" s="575" t="s">
        <v>431</v>
      </c>
      <c r="P23" s="575" t="s">
        <v>432</v>
      </c>
      <c r="Q23" s="575" t="s">
        <v>433</v>
      </c>
      <c r="R23" s="575" t="s">
        <v>434</v>
      </c>
      <c r="S23" s="576" t="s">
        <v>435</v>
      </c>
      <c r="T23" s="575" t="s">
        <v>436</v>
      </c>
      <c r="U23" s="575"/>
      <c r="V23" s="575"/>
      <c r="W23" s="575" t="s">
        <v>437</v>
      </c>
      <c r="X23" s="575"/>
      <c r="Y23" s="575"/>
      <c r="AB23" s="607" t="s">
        <v>438</v>
      </c>
      <c r="AH23" s="2" t="s">
        <v>725</v>
      </c>
    </row>
    <row r="24" spans="2:34" ht="15" customHeight="1" x14ac:dyDescent="0.45">
      <c r="B24" s="575"/>
      <c r="C24" s="577"/>
      <c r="D24" s="578"/>
      <c r="E24" s="581"/>
      <c r="F24" s="582"/>
      <c r="G24" s="609" t="s">
        <v>439</v>
      </c>
      <c r="H24" s="610"/>
      <c r="I24" s="576" t="s">
        <v>440</v>
      </c>
      <c r="J24" s="610"/>
      <c r="K24" s="251" t="s">
        <v>211</v>
      </c>
      <c r="L24" s="251" t="s">
        <v>441</v>
      </c>
      <c r="M24" s="17" t="s">
        <v>442</v>
      </c>
      <c r="N24" s="610"/>
      <c r="O24" s="575"/>
      <c r="P24" s="575"/>
      <c r="Q24" s="575"/>
      <c r="R24" s="575"/>
      <c r="S24" s="576"/>
      <c r="T24" s="575"/>
      <c r="U24" s="575"/>
      <c r="V24" s="575"/>
      <c r="W24" s="575"/>
      <c r="X24" s="575"/>
      <c r="Y24" s="575"/>
      <c r="AB24" s="608"/>
      <c r="AH24" s="2" t="s">
        <v>726</v>
      </c>
    </row>
    <row r="25" spans="2:34" s="249" customFormat="1" ht="28.05" customHeight="1" x14ac:dyDescent="0.25">
      <c r="B25" s="241" t="s">
        <v>727</v>
      </c>
      <c r="C25" s="648" t="s">
        <v>863</v>
      </c>
      <c r="D25" s="649"/>
      <c r="E25" s="613" t="s">
        <v>124</v>
      </c>
      <c r="F25" s="614"/>
      <c r="G25" s="615"/>
      <c r="H25" s="616"/>
      <c r="I25" s="617"/>
      <c r="J25" s="618"/>
      <c r="K25" s="233"/>
      <c r="L25" s="233"/>
      <c r="M25" s="234"/>
      <c r="N25" s="232">
        <f t="shared" ref="N25:N68" si="0">IF(AB25,DATEDIF(DATE(LEFT(AB25,4),MID(AB25,5,2),1),$AC$3,"y"),"")</f>
        <v>27</v>
      </c>
      <c r="O25" s="233">
        <v>170</v>
      </c>
      <c r="P25" s="252">
        <v>65</v>
      </c>
      <c r="Q25" s="233">
        <v>12</v>
      </c>
      <c r="R25" s="233" t="s">
        <v>128</v>
      </c>
      <c r="S25" s="36" t="s">
        <v>124</v>
      </c>
      <c r="T25" s="578" t="s">
        <v>864</v>
      </c>
      <c r="U25" s="650"/>
      <c r="V25" s="651"/>
      <c r="W25" s="578" t="s">
        <v>865</v>
      </c>
      <c r="X25" s="650"/>
      <c r="Y25" s="651"/>
      <c r="AB25" s="229">
        <v>199512</v>
      </c>
      <c r="AH25" s="249" t="s">
        <v>692</v>
      </c>
    </row>
    <row r="26" spans="2:34" s="249" customFormat="1" ht="28.05" customHeight="1" x14ac:dyDescent="0.25">
      <c r="B26" s="242" t="s">
        <v>730</v>
      </c>
      <c r="C26" s="652" t="s">
        <v>866</v>
      </c>
      <c r="D26" s="653"/>
      <c r="E26" s="624" t="s">
        <v>124</v>
      </c>
      <c r="F26" s="625"/>
      <c r="G26" s="626"/>
      <c r="H26" s="627"/>
      <c r="I26" s="628"/>
      <c r="J26" s="629"/>
      <c r="K26" s="225"/>
      <c r="L26" s="225"/>
      <c r="M26" s="231"/>
      <c r="N26" s="230">
        <f t="shared" si="0"/>
        <v>27</v>
      </c>
      <c r="O26" s="225">
        <v>170</v>
      </c>
      <c r="P26" s="227">
        <v>72</v>
      </c>
      <c r="Q26" s="225">
        <v>20</v>
      </c>
      <c r="R26" s="225" t="s">
        <v>125</v>
      </c>
      <c r="S26" s="18" t="s">
        <v>124</v>
      </c>
      <c r="T26" s="663" t="s">
        <v>1426</v>
      </c>
      <c r="U26" s="664"/>
      <c r="V26" s="665"/>
      <c r="W26" s="663" t="s">
        <v>865</v>
      </c>
      <c r="X26" s="664"/>
      <c r="Y26" s="665"/>
      <c r="AB26" s="229">
        <v>199602</v>
      </c>
    </row>
    <row r="27" spans="2:34" s="249" customFormat="1" ht="28.05" customHeight="1" x14ac:dyDescent="0.25">
      <c r="B27" s="243" t="s">
        <v>733</v>
      </c>
      <c r="C27" s="622" t="s">
        <v>867</v>
      </c>
      <c r="D27" s="654"/>
      <c r="E27" s="624" t="s">
        <v>124</v>
      </c>
      <c r="F27" s="625"/>
      <c r="G27" s="626"/>
      <c r="H27" s="627"/>
      <c r="I27" s="624"/>
      <c r="J27" s="627"/>
      <c r="K27" s="18"/>
      <c r="L27" s="18"/>
      <c r="M27" s="19"/>
      <c r="N27" s="20">
        <f t="shared" si="0"/>
        <v>28</v>
      </c>
      <c r="O27" s="18">
        <v>178</v>
      </c>
      <c r="P27" s="254">
        <v>70</v>
      </c>
      <c r="Q27" s="18">
        <v>15</v>
      </c>
      <c r="R27" s="18" t="s">
        <v>123</v>
      </c>
      <c r="S27" s="18" t="s">
        <v>124</v>
      </c>
      <c r="T27" s="630" t="s">
        <v>1427</v>
      </c>
      <c r="U27" s="631"/>
      <c r="V27" s="632"/>
      <c r="W27" s="630" t="s">
        <v>865</v>
      </c>
      <c r="X27" s="631"/>
      <c r="Y27" s="632"/>
      <c r="AB27" s="229">
        <v>199502</v>
      </c>
      <c r="AH27" s="237" t="s">
        <v>695</v>
      </c>
    </row>
    <row r="28" spans="2:34" s="249" customFormat="1" ht="28.05" customHeight="1" x14ac:dyDescent="0.25">
      <c r="B28" s="243" t="s">
        <v>737</v>
      </c>
      <c r="C28" s="622" t="s">
        <v>868</v>
      </c>
      <c r="D28" s="654"/>
      <c r="E28" s="624" t="s">
        <v>124</v>
      </c>
      <c r="F28" s="625"/>
      <c r="G28" s="626"/>
      <c r="H28" s="627"/>
      <c r="I28" s="624"/>
      <c r="J28" s="627"/>
      <c r="K28" s="18"/>
      <c r="L28" s="18"/>
      <c r="M28" s="19"/>
      <c r="N28" s="20">
        <f t="shared" si="0"/>
        <v>24</v>
      </c>
      <c r="O28" s="18">
        <v>173</v>
      </c>
      <c r="P28" s="254">
        <v>69</v>
      </c>
      <c r="Q28" s="18">
        <v>17</v>
      </c>
      <c r="R28" s="18" t="s">
        <v>125</v>
      </c>
      <c r="S28" s="18" t="s">
        <v>124</v>
      </c>
      <c r="T28" s="630" t="s">
        <v>301</v>
      </c>
      <c r="U28" s="631"/>
      <c r="V28" s="632"/>
      <c r="W28" s="630" t="s">
        <v>865</v>
      </c>
      <c r="X28" s="631"/>
      <c r="Y28" s="632"/>
      <c r="AB28" s="229">
        <v>199811</v>
      </c>
      <c r="AH28" s="101" t="s">
        <v>740</v>
      </c>
    </row>
    <row r="29" spans="2:34" s="249" customFormat="1" ht="28.05" customHeight="1" x14ac:dyDescent="0.25">
      <c r="B29" s="243" t="s">
        <v>741</v>
      </c>
      <c r="C29" s="622" t="s">
        <v>869</v>
      </c>
      <c r="D29" s="654"/>
      <c r="E29" s="624" t="s">
        <v>124</v>
      </c>
      <c r="F29" s="625"/>
      <c r="G29" s="626"/>
      <c r="H29" s="627"/>
      <c r="I29" s="624"/>
      <c r="J29" s="627"/>
      <c r="K29" s="18"/>
      <c r="L29" s="18"/>
      <c r="M29" s="19"/>
      <c r="N29" s="20">
        <f t="shared" si="0"/>
        <v>23</v>
      </c>
      <c r="O29" s="18">
        <v>174</v>
      </c>
      <c r="P29" s="254">
        <v>68</v>
      </c>
      <c r="Q29" s="18">
        <v>17</v>
      </c>
      <c r="R29" s="18" t="s">
        <v>125</v>
      </c>
      <c r="S29" s="18" t="s">
        <v>124</v>
      </c>
      <c r="T29" s="630" t="s">
        <v>276</v>
      </c>
      <c r="U29" s="631"/>
      <c r="V29" s="632"/>
      <c r="W29" s="630" t="s">
        <v>865</v>
      </c>
      <c r="X29" s="631"/>
      <c r="Y29" s="632"/>
      <c r="AB29" s="228">
        <v>200002</v>
      </c>
      <c r="AH29" s="101" t="s">
        <v>690</v>
      </c>
    </row>
    <row r="30" spans="2:34" s="249" customFormat="1" ht="24" customHeight="1" x14ac:dyDescent="0.25">
      <c r="B30" s="18">
        <v>6</v>
      </c>
      <c r="C30" s="622" t="s">
        <v>870</v>
      </c>
      <c r="D30" s="654"/>
      <c r="E30" s="624" t="s">
        <v>124</v>
      </c>
      <c r="F30" s="625"/>
      <c r="G30" s="626"/>
      <c r="H30" s="627"/>
      <c r="I30" s="624"/>
      <c r="J30" s="627"/>
      <c r="K30" s="18"/>
      <c r="L30" s="18"/>
      <c r="M30" s="19"/>
      <c r="N30" s="253">
        <f t="shared" si="0"/>
        <v>31</v>
      </c>
      <c r="O30" s="18">
        <v>177</v>
      </c>
      <c r="P30" s="254">
        <v>70</v>
      </c>
      <c r="Q30" s="18">
        <v>15</v>
      </c>
      <c r="R30" s="18" t="s">
        <v>123</v>
      </c>
      <c r="S30" s="18" t="s">
        <v>124</v>
      </c>
      <c r="T30" s="636" t="s">
        <v>871</v>
      </c>
      <c r="U30" s="655"/>
      <c r="V30" s="655"/>
      <c r="W30" s="630" t="s">
        <v>865</v>
      </c>
      <c r="X30" s="631"/>
      <c r="Y30" s="632"/>
      <c r="AB30" s="228">
        <v>199205</v>
      </c>
    </row>
    <row r="31" spans="2:34" s="249" customFormat="1" ht="24" customHeight="1" x14ac:dyDescent="0.25">
      <c r="B31" s="18">
        <v>7</v>
      </c>
      <c r="C31" s="622" t="s">
        <v>872</v>
      </c>
      <c r="D31" s="654"/>
      <c r="E31" s="624" t="s">
        <v>124</v>
      </c>
      <c r="F31" s="625"/>
      <c r="G31" s="626"/>
      <c r="H31" s="627"/>
      <c r="I31" s="624"/>
      <c r="J31" s="627"/>
      <c r="K31" s="18"/>
      <c r="L31" s="18"/>
      <c r="M31" s="19"/>
      <c r="N31" s="253">
        <f t="shared" si="0"/>
        <v>31</v>
      </c>
      <c r="O31" s="18">
        <v>175</v>
      </c>
      <c r="P31" s="254">
        <v>68</v>
      </c>
      <c r="Q31" s="18">
        <v>20</v>
      </c>
      <c r="R31" s="18" t="s">
        <v>128</v>
      </c>
      <c r="S31" s="18" t="s">
        <v>124</v>
      </c>
      <c r="T31" s="636" t="s">
        <v>873</v>
      </c>
      <c r="U31" s="655"/>
      <c r="V31" s="655"/>
      <c r="W31" s="630" t="s">
        <v>865</v>
      </c>
      <c r="X31" s="631"/>
      <c r="Y31" s="632"/>
      <c r="AB31" s="228">
        <v>199208</v>
      </c>
    </row>
    <row r="32" spans="2:34" s="249" customFormat="1" ht="24" customHeight="1" x14ac:dyDescent="0.25">
      <c r="B32" s="18">
        <v>8</v>
      </c>
      <c r="C32" s="622" t="s">
        <v>874</v>
      </c>
      <c r="D32" s="654"/>
      <c r="E32" s="624" t="s">
        <v>124</v>
      </c>
      <c r="F32" s="625"/>
      <c r="G32" s="626"/>
      <c r="H32" s="627"/>
      <c r="I32" s="624"/>
      <c r="J32" s="627"/>
      <c r="K32" s="18"/>
      <c r="L32" s="18"/>
      <c r="M32" s="19"/>
      <c r="N32" s="253">
        <f t="shared" si="0"/>
        <v>30</v>
      </c>
      <c r="O32" s="18">
        <v>177</v>
      </c>
      <c r="P32" s="254">
        <v>62</v>
      </c>
      <c r="Q32" s="18">
        <v>20</v>
      </c>
      <c r="R32" s="18" t="s">
        <v>128</v>
      </c>
      <c r="S32" s="18" t="s">
        <v>124</v>
      </c>
      <c r="T32" s="636" t="s">
        <v>875</v>
      </c>
      <c r="U32" s="636"/>
      <c r="V32" s="636"/>
      <c r="W32" s="630" t="s">
        <v>865</v>
      </c>
      <c r="X32" s="631"/>
      <c r="Y32" s="632"/>
      <c r="AB32" s="228">
        <v>199301</v>
      </c>
    </row>
    <row r="33" spans="2:28" s="249" customFormat="1" ht="24" customHeight="1" x14ac:dyDescent="0.25">
      <c r="B33" s="18">
        <v>9</v>
      </c>
      <c r="C33" s="622" t="s">
        <v>876</v>
      </c>
      <c r="D33" s="654"/>
      <c r="E33" s="624" t="s">
        <v>124</v>
      </c>
      <c r="F33" s="625"/>
      <c r="G33" s="626"/>
      <c r="H33" s="627"/>
      <c r="I33" s="624"/>
      <c r="J33" s="627"/>
      <c r="K33" s="18"/>
      <c r="L33" s="18"/>
      <c r="M33" s="19"/>
      <c r="N33" s="253">
        <f t="shared" si="0"/>
        <v>29</v>
      </c>
      <c r="O33" s="18">
        <v>180</v>
      </c>
      <c r="P33" s="254">
        <v>70</v>
      </c>
      <c r="Q33" s="18">
        <v>12</v>
      </c>
      <c r="R33" s="18" t="s">
        <v>128</v>
      </c>
      <c r="S33" s="18" t="s">
        <v>124</v>
      </c>
      <c r="T33" s="636" t="s">
        <v>1428</v>
      </c>
      <c r="U33" s="636"/>
      <c r="V33" s="636"/>
      <c r="W33" s="636" t="s">
        <v>865</v>
      </c>
      <c r="X33" s="636"/>
      <c r="Y33" s="636"/>
      <c r="AB33" s="228">
        <v>199408</v>
      </c>
    </row>
    <row r="34" spans="2:28" s="249" customFormat="1" ht="24" customHeight="1" x14ac:dyDescent="0.25">
      <c r="B34" s="18">
        <v>10</v>
      </c>
      <c r="C34" s="622" t="s">
        <v>877</v>
      </c>
      <c r="D34" s="654"/>
      <c r="E34" s="624" t="s">
        <v>124</v>
      </c>
      <c r="F34" s="625"/>
      <c r="G34" s="626"/>
      <c r="H34" s="627"/>
      <c r="I34" s="624"/>
      <c r="J34" s="627"/>
      <c r="K34" s="18"/>
      <c r="L34" s="18"/>
      <c r="M34" s="19"/>
      <c r="N34" s="253">
        <f t="shared" si="0"/>
        <v>28</v>
      </c>
      <c r="O34" s="18">
        <v>173</v>
      </c>
      <c r="P34" s="254">
        <v>70</v>
      </c>
      <c r="Q34" s="18">
        <v>8</v>
      </c>
      <c r="R34" s="18" t="s">
        <v>126</v>
      </c>
      <c r="S34" s="18" t="s">
        <v>124</v>
      </c>
      <c r="T34" s="636" t="s">
        <v>1429</v>
      </c>
      <c r="U34" s="636"/>
      <c r="V34" s="636"/>
      <c r="W34" s="636" t="s">
        <v>865</v>
      </c>
      <c r="X34" s="636"/>
      <c r="Y34" s="636"/>
      <c r="AB34" s="228">
        <v>199504</v>
      </c>
    </row>
    <row r="35" spans="2:28" s="249" customFormat="1" ht="24" customHeight="1" x14ac:dyDescent="0.25">
      <c r="B35" s="18">
        <v>11</v>
      </c>
      <c r="C35" s="622" t="s">
        <v>878</v>
      </c>
      <c r="D35" s="654"/>
      <c r="E35" s="624" t="s">
        <v>124</v>
      </c>
      <c r="F35" s="625"/>
      <c r="G35" s="626"/>
      <c r="H35" s="627"/>
      <c r="I35" s="624"/>
      <c r="J35" s="627"/>
      <c r="K35" s="18"/>
      <c r="L35" s="18"/>
      <c r="M35" s="19"/>
      <c r="N35" s="253">
        <f t="shared" si="0"/>
        <v>27</v>
      </c>
      <c r="O35" s="18">
        <v>169</v>
      </c>
      <c r="P35" s="254">
        <v>70</v>
      </c>
      <c r="Q35" s="18">
        <v>12</v>
      </c>
      <c r="R35" s="18" t="s">
        <v>125</v>
      </c>
      <c r="S35" s="18" t="s">
        <v>127</v>
      </c>
      <c r="T35" s="636" t="s">
        <v>1430</v>
      </c>
      <c r="U35" s="636"/>
      <c r="V35" s="636"/>
      <c r="W35" s="636" t="s">
        <v>865</v>
      </c>
      <c r="X35" s="636"/>
      <c r="Y35" s="636"/>
      <c r="AB35" s="228">
        <v>199602</v>
      </c>
    </row>
    <row r="36" spans="2:28" s="249" customFormat="1" ht="24" customHeight="1" x14ac:dyDescent="0.25">
      <c r="B36" s="18">
        <v>12</v>
      </c>
      <c r="C36" s="622" t="s">
        <v>879</v>
      </c>
      <c r="D36" s="654"/>
      <c r="E36" s="624" t="s">
        <v>124</v>
      </c>
      <c r="F36" s="625"/>
      <c r="G36" s="626"/>
      <c r="H36" s="627"/>
      <c r="I36" s="624"/>
      <c r="J36" s="627"/>
      <c r="K36" s="18"/>
      <c r="L36" s="18"/>
      <c r="M36" s="19"/>
      <c r="N36" s="253">
        <f t="shared" si="0"/>
        <v>29</v>
      </c>
      <c r="O36" s="18">
        <v>177</v>
      </c>
      <c r="P36" s="254">
        <v>69</v>
      </c>
      <c r="Q36" s="18">
        <v>18</v>
      </c>
      <c r="R36" s="18" t="s">
        <v>123</v>
      </c>
      <c r="S36" s="18" t="s">
        <v>124</v>
      </c>
      <c r="T36" s="636" t="s">
        <v>1431</v>
      </c>
      <c r="U36" s="636"/>
      <c r="V36" s="636"/>
      <c r="W36" s="636" t="s">
        <v>865</v>
      </c>
      <c r="X36" s="636"/>
      <c r="Y36" s="636"/>
      <c r="AB36" s="228">
        <v>199405</v>
      </c>
    </row>
    <row r="37" spans="2:28" s="249" customFormat="1" ht="24" customHeight="1" x14ac:dyDescent="0.25">
      <c r="B37" s="18">
        <v>13</v>
      </c>
      <c r="C37" s="622" t="s">
        <v>880</v>
      </c>
      <c r="D37" s="654"/>
      <c r="E37" s="624" t="s">
        <v>124</v>
      </c>
      <c r="F37" s="625"/>
      <c r="G37" s="626"/>
      <c r="H37" s="627"/>
      <c r="I37" s="624"/>
      <c r="J37" s="627"/>
      <c r="K37" s="18"/>
      <c r="L37" s="18"/>
      <c r="M37" s="19"/>
      <c r="N37" s="253">
        <f t="shared" si="0"/>
        <v>28</v>
      </c>
      <c r="O37" s="18">
        <v>180</v>
      </c>
      <c r="P37" s="254">
        <v>82</v>
      </c>
      <c r="Q37" s="18">
        <v>17</v>
      </c>
      <c r="R37" s="18" t="s">
        <v>126</v>
      </c>
      <c r="S37" s="18" t="s">
        <v>124</v>
      </c>
      <c r="T37" s="636" t="s">
        <v>1432</v>
      </c>
      <c r="U37" s="636"/>
      <c r="V37" s="636"/>
      <c r="W37" s="636" t="s">
        <v>865</v>
      </c>
      <c r="X37" s="636"/>
      <c r="Y37" s="636"/>
      <c r="AB37" s="228">
        <v>199409</v>
      </c>
    </row>
    <row r="38" spans="2:28" s="249" customFormat="1" ht="24" customHeight="1" x14ac:dyDescent="0.25">
      <c r="B38" s="18">
        <v>14</v>
      </c>
      <c r="C38" s="622" t="s">
        <v>881</v>
      </c>
      <c r="D38" s="654"/>
      <c r="E38" s="624" t="s">
        <v>124</v>
      </c>
      <c r="F38" s="625"/>
      <c r="G38" s="626"/>
      <c r="H38" s="627"/>
      <c r="I38" s="624"/>
      <c r="J38" s="627"/>
      <c r="K38" s="18"/>
      <c r="L38" s="18"/>
      <c r="M38" s="19"/>
      <c r="N38" s="253">
        <f t="shared" si="0"/>
        <v>25</v>
      </c>
      <c r="O38" s="18">
        <v>175</v>
      </c>
      <c r="P38" s="254">
        <v>70</v>
      </c>
      <c r="Q38" s="18">
        <v>13</v>
      </c>
      <c r="R38" s="18" t="s">
        <v>123</v>
      </c>
      <c r="S38" s="18" t="s">
        <v>124</v>
      </c>
      <c r="T38" s="636" t="s">
        <v>1433</v>
      </c>
      <c r="U38" s="636"/>
      <c r="V38" s="636"/>
      <c r="W38" s="636" t="s">
        <v>865</v>
      </c>
      <c r="X38" s="636"/>
      <c r="Y38" s="636"/>
      <c r="AB38" s="228">
        <v>199712</v>
      </c>
    </row>
    <row r="39" spans="2:28" s="249" customFormat="1" ht="24" customHeight="1" x14ac:dyDescent="0.25">
      <c r="B39" s="18">
        <v>15</v>
      </c>
      <c r="C39" s="622" t="s">
        <v>882</v>
      </c>
      <c r="D39" s="654"/>
      <c r="E39" s="624" t="s">
        <v>124</v>
      </c>
      <c r="F39" s="625"/>
      <c r="G39" s="626"/>
      <c r="H39" s="627"/>
      <c r="I39" s="624"/>
      <c r="J39" s="627"/>
      <c r="K39" s="18"/>
      <c r="L39" s="18"/>
      <c r="M39" s="19"/>
      <c r="N39" s="253">
        <f t="shared" si="0"/>
        <v>24</v>
      </c>
      <c r="O39" s="18">
        <v>175</v>
      </c>
      <c r="P39" s="254">
        <v>65</v>
      </c>
      <c r="Q39" s="18">
        <v>14</v>
      </c>
      <c r="R39" s="18" t="s">
        <v>125</v>
      </c>
      <c r="S39" s="18" t="s">
        <v>124</v>
      </c>
      <c r="T39" s="636" t="s">
        <v>559</v>
      </c>
      <c r="U39" s="636"/>
      <c r="V39" s="636"/>
      <c r="W39" s="636" t="s">
        <v>865</v>
      </c>
      <c r="X39" s="636"/>
      <c r="Y39" s="636"/>
      <c r="AB39" s="228">
        <v>199905</v>
      </c>
    </row>
    <row r="40" spans="2:28" s="249" customFormat="1" ht="24" customHeight="1" x14ac:dyDescent="0.25">
      <c r="B40" s="18">
        <v>16</v>
      </c>
      <c r="C40" s="622" t="s">
        <v>883</v>
      </c>
      <c r="D40" s="654"/>
      <c r="E40" s="624" t="s">
        <v>124</v>
      </c>
      <c r="F40" s="625"/>
      <c r="G40" s="626"/>
      <c r="H40" s="627"/>
      <c r="I40" s="624"/>
      <c r="J40" s="627"/>
      <c r="K40" s="18"/>
      <c r="L40" s="18"/>
      <c r="M40" s="19"/>
      <c r="N40" s="253">
        <f t="shared" si="0"/>
        <v>22</v>
      </c>
      <c r="O40" s="18">
        <v>173</v>
      </c>
      <c r="P40" s="254">
        <v>60</v>
      </c>
      <c r="Q40" s="18">
        <v>7</v>
      </c>
      <c r="R40" s="18" t="s">
        <v>123</v>
      </c>
      <c r="S40" s="18" t="s">
        <v>124</v>
      </c>
      <c r="T40" s="636" t="s">
        <v>884</v>
      </c>
      <c r="U40" s="636"/>
      <c r="V40" s="636"/>
      <c r="W40" s="636" t="s">
        <v>865</v>
      </c>
      <c r="X40" s="636"/>
      <c r="Y40" s="636"/>
      <c r="AB40" s="228">
        <v>200012</v>
      </c>
    </row>
    <row r="41" spans="2:28" s="249" customFormat="1" ht="24" customHeight="1" x14ac:dyDescent="0.25">
      <c r="B41" s="18">
        <v>17</v>
      </c>
      <c r="C41" s="622" t="s">
        <v>885</v>
      </c>
      <c r="D41" s="654"/>
      <c r="E41" s="624" t="s">
        <v>124</v>
      </c>
      <c r="F41" s="625"/>
      <c r="G41" s="626"/>
      <c r="H41" s="627"/>
      <c r="I41" s="624"/>
      <c r="J41" s="627"/>
      <c r="K41" s="18"/>
      <c r="L41" s="18"/>
      <c r="M41" s="19"/>
      <c r="N41" s="253">
        <f t="shared" si="0"/>
        <v>22</v>
      </c>
      <c r="O41" s="18">
        <v>172</v>
      </c>
      <c r="P41" s="254">
        <v>71</v>
      </c>
      <c r="Q41" s="18">
        <v>16</v>
      </c>
      <c r="R41" s="18" t="s">
        <v>128</v>
      </c>
      <c r="S41" s="18" t="s">
        <v>124</v>
      </c>
      <c r="T41" s="636" t="s">
        <v>886</v>
      </c>
      <c r="U41" s="655"/>
      <c r="V41" s="655"/>
      <c r="W41" s="636" t="s">
        <v>865</v>
      </c>
      <c r="X41" s="636"/>
      <c r="Y41" s="636"/>
      <c r="AB41" s="228">
        <v>200009</v>
      </c>
    </row>
    <row r="42" spans="2:28" s="249" customFormat="1" ht="24" customHeight="1" x14ac:dyDescent="0.25">
      <c r="B42" s="18">
        <v>18</v>
      </c>
      <c r="C42" s="622" t="s">
        <v>887</v>
      </c>
      <c r="D42" s="654"/>
      <c r="E42" s="624" t="s">
        <v>124</v>
      </c>
      <c r="F42" s="625"/>
      <c r="G42" s="626"/>
      <c r="H42" s="627"/>
      <c r="I42" s="624"/>
      <c r="J42" s="627"/>
      <c r="K42" s="18"/>
      <c r="L42" s="18"/>
      <c r="M42" s="19"/>
      <c r="N42" s="253">
        <f t="shared" si="0"/>
        <v>23</v>
      </c>
      <c r="O42" s="18">
        <v>176</v>
      </c>
      <c r="P42" s="254">
        <v>72</v>
      </c>
      <c r="Q42" s="18">
        <v>12</v>
      </c>
      <c r="R42" s="18" t="s">
        <v>123</v>
      </c>
      <c r="S42" s="18" t="s">
        <v>124</v>
      </c>
      <c r="T42" s="636" t="s">
        <v>888</v>
      </c>
      <c r="U42" s="636"/>
      <c r="V42" s="636"/>
      <c r="W42" s="636" t="s">
        <v>865</v>
      </c>
      <c r="X42" s="636"/>
      <c r="Y42" s="636"/>
      <c r="AB42" s="228">
        <v>200008</v>
      </c>
    </row>
    <row r="43" spans="2:28" s="249" customFormat="1" ht="24" customHeight="1" x14ac:dyDescent="0.25">
      <c r="B43" s="18">
        <v>19</v>
      </c>
      <c r="C43" s="622" t="s">
        <v>889</v>
      </c>
      <c r="D43" s="654"/>
      <c r="E43" s="624" t="s">
        <v>124</v>
      </c>
      <c r="F43" s="625"/>
      <c r="G43" s="626"/>
      <c r="H43" s="627"/>
      <c r="I43" s="624"/>
      <c r="J43" s="627"/>
      <c r="K43" s="18"/>
      <c r="L43" s="18"/>
      <c r="M43" s="19"/>
      <c r="N43" s="253">
        <f t="shared" si="0"/>
        <v>25</v>
      </c>
      <c r="O43" s="18">
        <v>170</v>
      </c>
      <c r="P43" s="254">
        <v>65</v>
      </c>
      <c r="Q43" s="18">
        <v>10</v>
      </c>
      <c r="R43" s="18" t="s">
        <v>125</v>
      </c>
      <c r="S43" s="18" t="s">
        <v>124</v>
      </c>
      <c r="T43" s="636" t="s">
        <v>890</v>
      </c>
      <c r="U43" s="636"/>
      <c r="V43" s="636"/>
      <c r="W43" s="636" t="s">
        <v>865</v>
      </c>
      <c r="X43" s="636"/>
      <c r="Y43" s="636"/>
      <c r="AB43" s="228">
        <v>199806</v>
      </c>
    </row>
    <row r="44" spans="2:28" s="249" customFormat="1" ht="24" customHeight="1" x14ac:dyDescent="0.25">
      <c r="B44" s="18">
        <v>20</v>
      </c>
      <c r="C44" s="622" t="s">
        <v>891</v>
      </c>
      <c r="D44" s="654"/>
      <c r="E44" s="624" t="s">
        <v>124</v>
      </c>
      <c r="F44" s="625"/>
      <c r="G44" s="626"/>
      <c r="H44" s="627"/>
      <c r="I44" s="624"/>
      <c r="J44" s="627"/>
      <c r="K44" s="18"/>
      <c r="L44" s="18"/>
      <c r="M44" s="19"/>
      <c r="N44" s="253">
        <f t="shared" si="0"/>
        <v>23</v>
      </c>
      <c r="O44" s="18">
        <v>179</v>
      </c>
      <c r="P44" s="254">
        <v>73</v>
      </c>
      <c r="Q44" s="18">
        <v>15</v>
      </c>
      <c r="R44" s="18" t="s">
        <v>123</v>
      </c>
      <c r="S44" s="18" t="s">
        <v>124</v>
      </c>
      <c r="T44" s="636" t="s">
        <v>892</v>
      </c>
      <c r="U44" s="636"/>
      <c r="V44" s="636"/>
      <c r="W44" s="636" t="s">
        <v>865</v>
      </c>
      <c r="X44" s="636"/>
      <c r="Y44" s="636"/>
      <c r="AB44" s="228">
        <v>200005</v>
      </c>
    </row>
    <row r="45" spans="2:28" s="249" customFormat="1" ht="24" customHeight="1" x14ac:dyDescent="0.25">
      <c r="B45" s="18">
        <v>21</v>
      </c>
      <c r="C45" s="622" t="s">
        <v>893</v>
      </c>
      <c r="D45" s="654"/>
      <c r="E45" s="624" t="s">
        <v>124</v>
      </c>
      <c r="F45" s="625"/>
      <c r="G45" s="626"/>
      <c r="H45" s="627"/>
      <c r="I45" s="624"/>
      <c r="J45" s="627"/>
      <c r="K45" s="18"/>
      <c r="L45" s="18"/>
      <c r="M45" s="19"/>
      <c r="N45" s="253">
        <f t="shared" si="0"/>
        <v>31</v>
      </c>
      <c r="O45" s="18">
        <v>178</v>
      </c>
      <c r="P45" s="254">
        <v>73</v>
      </c>
      <c r="Q45" s="18">
        <v>15</v>
      </c>
      <c r="R45" s="18" t="s">
        <v>128</v>
      </c>
      <c r="S45" s="18" t="s">
        <v>127</v>
      </c>
      <c r="T45" s="636" t="s">
        <v>894</v>
      </c>
      <c r="U45" s="636"/>
      <c r="V45" s="636"/>
      <c r="W45" s="636" t="s">
        <v>865</v>
      </c>
      <c r="X45" s="636"/>
      <c r="Y45" s="636"/>
      <c r="AB45" s="228">
        <v>199201</v>
      </c>
    </row>
    <row r="46" spans="2:28" s="249" customFormat="1" ht="24" customHeight="1" x14ac:dyDescent="0.25">
      <c r="B46" s="18">
        <v>22</v>
      </c>
      <c r="C46" s="622" t="s">
        <v>895</v>
      </c>
      <c r="D46" s="654"/>
      <c r="E46" s="624" t="s">
        <v>124</v>
      </c>
      <c r="F46" s="625"/>
      <c r="G46" s="626"/>
      <c r="H46" s="627"/>
      <c r="I46" s="624"/>
      <c r="J46" s="627"/>
      <c r="K46" s="18"/>
      <c r="L46" s="18"/>
      <c r="M46" s="19"/>
      <c r="N46" s="253">
        <f t="shared" si="0"/>
        <v>28</v>
      </c>
      <c r="O46" s="18">
        <v>170</v>
      </c>
      <c r="P46" s="254">
        <v>60</v>
      </c>
      <c r="Q46" s="18">
        <v>16</v>
      </c>
      <c r="R46" s="18" t="s">
        <v>125</v>
      </c>
      <c r="S46" s="18" t="s">
        <v>127</v>
      </c>
      <c r="T46" s="636" t="s">
        <v>864</v>
      </c>
      <c r="U46" s="636"/>
      <c r="V46" s="636"/>
      <c r="W46" s="636" t="s">
        <v>865</v>
      </c>
      <c r="X46" s="636"/>
      <c r="Y46" s="636"/>
      <c r="AB46" s="228">
        <v>199508</v>
      </c>
    </row>
    <row r="47" spans="2:28" s="249" customFormat="1" ht="24" customHeight="1" x14ac:dyDescent="0.25">
      <c r="B47" s="18">
        <v>23</v>
      </c>
      <c r="C47" s="622" t="s">
        <v>557</v>
      </c>
      <c r="D47" s="654"/>
      <c r="E47" s="624" t="s">
        <v>127</v>
      </c>
      <c r="F47" s="625"/>
      <c r="G47" s="626"/>
      <c r="H47" s="627"/>
      <c r="I47" s="624"/>
      <c r="J47" s="627"/>
      <c r="K47" s="18"/>
      <c r="L47" s="18"/>
      <c r="M47" s="19"/>
      <c r="N47" s="253">
        <f t="shared" si="0"/>
        <v>27</v>
      </c>
      <c r="O47" s="18">
        <v>165</v>
      </c>
      <c r="P47" s="254">
        <v>62</v>
      </c>
      <c r="Q47" s="18">
        <v>15</v>
      </c>
      <c r="R47" s="18" t="s">
        <v>125</v>
      </c>
      <c r="S47" s="18" t="s">
        <v>127</v>
      </c>
      <c r="T47" s="636" t="s">
        <v>864</v>
      </c>
      <c r="U47" s="636"/>
      <c r="V47" s="636"/>
      <c r="W47" s="636" t="s">
        <v>896</v>
      </c>
      <c r="X47" s="636"/>
      <c r="Y47" s="636"/>
      <c r="AB47" s="228">
        <v>199601</v>
      </c>
    </row>
    <row r="48" spans="2:28" s="249" customFormat="1" ht="24" customHeight="1" x14ac:dyDescent="0.25">
      <c r="B48" s="18">
        <v>24</v>
      </c>
      <c r="C48" s="622" t="s">
        <v>897</v>
      </c>
      <c r="D48" s="654"/>
      <c r="E48" s="624" t="s">
        <v>124</v>
      </c>
      <c r="F48" s="625"/>
      <c r="G48" s="626"/>
      <c r="H48" s="627"/>
      <c r="I48" s="624"/>
      <c r="J48" s="627"/>
      <c r="K48" s="18"/>
      <c r="L48" s="18"/>
      <c r="M48" s="19"/>
      <c r="N48" s="253">
        <f t="shared" si="0"/>
        <v>28</v>
      </c>
      <c r="O48" s="18">
        <v>165</v>
      </c>
      <c r="P48" s="254">
        <v>61</v>
      </c>
      <c r="Q48" s="18">
        <v>17</v>
      </c>
      <c r="R48" s="18" t="s">
        <v>125</v>
      </c>
      <c r="S48" s="18" t="s">
        <v>127</v>
      </c>
      <c r="T48" s="636" t="s">
        <v>145</v>
      </c>
      <c r="U48" s="636"/>
      <c r="V48" s="636"/>
      <c r="W48" s="636" t="s">
        <v>865</v>
      </c>
      <c r="X48" s="636"/>
      <c r="Y48" s="636"/>
      <c r="AB48" s="228">
        <v>199502</v>
      </c>
    </row>
    <row r="49" spans="2:28" s="249" customFormat="1" ht="24" customHeight="1" x14ac:dyDescent="0.25">
      <c r="B49" s="18">
        <v>25</v>
      </c>
      <c r="C49" s="622" t="s">
        <v>898</v>
      </c>
      <c r="D49" s="654"/>
      <c r="E49" s="624" t="s">
        <v>127</v>
      </c>
      <c r="F49" s="625"/>
      <c r="G49" s="626"/>
      <c r="H49" s="627"/>
      <c r="I49" s="624"/>
      <c r="J49" s="627"/>
      <c r="K49" s="18"/>
      <c r="L49" s="18"/>
      <c r="M49" s="19"/>
      <c r="N49" s="253">
        <f t="shared" si="0"/>
        <v>28</v>
      </c>
      <c r="O49" s="18">
        <v>172</v>
      </c>
      <c r="P49" s="254">
        <v>68</v>
      </c>
      <c r="Q49" s="18">
        <v>12</v>
      </c>
      <c r="R49" s="18" t="s">
        <v>125</v>
      </c>
      <c r="S49" s="18" t="s">
        <v>127</v>
      </c>
      <c r="T49" s="636" t="s">
        <v>899</v>
      </c>
      <c r="U49" s="636"/>
      <c r="V49" s="636"/>
      <c r="W49" s="636" t="s">
        <v>662</v>
      </c>
      <c r="X49" s="636"/>
      <c r="Y49" s="636"/>
      <c r="Z49" s="21"/>
      <c r="AB49" s="228">
        <v>199505</v>
      </c>
    </row>
    <row r="50" spans="2:28" s="249" customFormat="1" ht="24" customHeight="1" x14ac:dyDescent="0.25">
      <c r="B50" s="18">
        <v>26</v>
      </c>
      <c r="C50" s="622" t="s">
        <v>1434</v>
      </c>
      <c r="D50" s="654"/>
      <c r="E50" s="624" t="s">
        <v>124</v>
      </c>
      <c r="F50" s="625"/>
      <c r="G50" s="626"/>
      <c r="H50" s="627"/>
      <c r="I50" s="624"/>
      <c r="J50" s="627"/>
      <c r="K50" s="18"/>
      <c r="L50" s="18"/>
      <c r="M50" s="19"/>
      <c r="N50" s="253">
        <f t="shared" si="0"/>
        <v>24</v>
      </c>
      <c r="O50" s="18">
        <v>173</v>
      </c>
      <c r="P50" s="254">
        <v>66</v>
      </c>
      <c r="Q50" s="18">
        <v>6</v>
      </c>
      <c r="R50" s="18" t="s">
        <v>125</v>
      </c>
      <c r="S50" s="18" t="s">
        <v>124</v>
      </c>
      <c r="T50" s="636" t="s">
        <v>900</v>
      </c>
      <c r="U50" s="636"/>
      <c r="V50" s="636"/>
      <c r="W50" s="636" t="s">
        <v>865</v>
      </c>
      <c r="X50" s="636"/>
      <c r="Y50" s="636"/>
      <c r="AB50" s="228">
        <v>199904</v>
      </c>
    </row>
    <row r="51" spans="2:28" s="249" customFormat="1" ht="24" customHeight="1" x14ac:dyDescent="0.25">
      <c r="B51" s="18">
        <v>27</v>
      </c>
      <c r="C51" s="622"/>
      <c r="D51" s="654"/>
      <c r="E51" s="624"/>
      <c r="F51" s="625"/>
      <c r="G51" s="626"/>
      <c r="H51" s="627"/>
      <c r="I51" s="624"/>
      <c r="J51" s="627"/>
      <c r="K51" s="18"/>
      <c r="L51" s="18"/>
      <c r="M51" s="19"/>
      <c r="N51" s="253" t="str">
        <f t="shared" si="0"/>
        <v/>
      </c>
      <c r="O51" s="18"/>
      <c r="P51" s="254"/>
      <c r="Q51" s="18"/>
      <c r="R51" s="18"/>
      <c r="S51" s="18"/>
      <c r="T51" s="636"/>
      <c r="U51" s="636"/>
      <c r="V51" s="636"/>
      <c r="W51" s="636"/>
      <c r="X51" s="636"/>
      <c r="Y51" s="636"/>
      <c r="AB51" s="228"/>
    </row>
    <row r="52" spans="2:28" s="249" customFormat="1" ht="24" customHeight="1" x14ac:dyDescent="0.25">
      <c r="B52" s="18">
        <v>28</v>
      </c>
      <c r="C52" s="622"/>
      <c r="D52" s="654"/>
      <c r="E52" s="624"/>
      <c r="F52" s="625"/>
      <c r="G52" s="626"/>
      <c r="H52" s="627"/>
      <c r="I52" s="624"/>
      <c r="J52" s="627"/>
      <c r="K52" s="18"/>
      <c r="L52" s="18"/>
      <c r="M52" s="19"/>
      <c r="N52" s="253" t="str">
        <f t="shared" si="0"/>
        <v/>
      </c>
      <c r="O52" s="18"/>
      <c r="P52" s="254"/>
      <c r="Q52" s="18"/>
      <c r="R52" s="18"/>
      <c r="S52" s="18"/>
      <c r="T52" s="636"/>
      <c r="U52" s="636"/>
      <c r="V52" s="636"/>
      <c r="W52" s="636"/>
      <c r="X52" s="636"/>
      <c r="Y52" s="636"/>
      <c r="AB52" s="228"/>
    </row>
    <row r="53" spans="2:28" s="249" customFormat="1" ht="24" customHeight="1" x14ac:dyDescent="0.25">
      <c r="B53" s="18">
        <v>29</v>
      </c>
      <c r="C53" s="622"/>
      <c r="D53" s="654"/>
      <c r="E53" s="624"/>
      <c r="F53" s="625"/>
      <c r="G53" s="626"/>
      <c r="H53" s="627"/>
      <c r="I53" s="624"/>
      <c r="J53" s="627"/>
      <c r="K53" s="18"/>
      <c r="L53" s="18"/>
      <c r="M53" s="19"/>
      <c r="N53" s="253" t="str">
        <f t="shared" si="0"/>
        <v/>
      </c>
      <c r="O53" s="18"/>
      <c r="P53" s="254"/>
      <c r="Q53" s="18"/>
      <c r="R53" s="18"/>
      <c r="S53" s="18"/>
      <c r="T53" s="636"/>
      <c r="U53" s="636"/>
      <c r="V53" s="636"/>
      <c r="W53" s="636"/>
      <c r="X53" s="636"/>
      <c r="Y53" s="636"/>
      <c r="AB53" s="228"/>
    </row>
    <row r="54" spans="2:28" s="249" customFormat="1" ht="24" customHeight="1" x14ac:dyDescent="0.25">
      <c r="B54" s="18">
        <v>30</v>
      </c>
      <c r="C54" s="622"/>
      <c r="D54" s="654"/>
      <c r="E54" s="624"/>
      <c r="F54" s="625"/>
      <c r="G54" s="626"/>
      <c r="H54" s="627"/>
      <c r="I54" s="624"/>
      <c r="J54" s="627"/>
      <c r="K54" s="18"/>
      <c r="L54" s="18"/>
      <c r="M54" s="19"/>
      <c r="N54" s="253" t="str">
        <f t="shared" si="0"/>
        <v/>
      </c>
      <c r="O54" s="18"/>
      <c r="P54" s="254"/>
      <c r="Q54" s="18"/>
      <c r="R54" s="18"/>
      <c r="S54" s="18"/>
      <c r="T54" s="636"/>
      <c r="U54" s="636"/>
      <c r="V54" s="636"/>
      <c r="W54" s="636"/>
      <c r="X54" s="636"/>
      <c r="Y54" s="636"/>
      <c r="AB54" s="228"/>
    </row>
    <row r="55" spans="2:28" s="249" customFormat="1" ht="24" customHeight="1" x14ac:dyDescent="0.25">
      <c r="B55" s="18">
        <v>31</v>
      </c>
      <c r="C55" s="622"/>
      <c r="D55" s="654"/>
      <c r="E55" s="624"/>
      <c r="F55" s="625"/>
      <c r="G55" s="626"/>
      <c r="H55" s="627"/>
      <c r="I55" s="624"/>
      <c r="J55" s="627"/>
      <c r="K55" s="18"/>
      <c r="L55" s="18"/>
      <c r="M55" s="19"/>
      <c r="N55" s="253" t="str">
        <f t="shared" si="0"/>
        <v/>
      </c>
      <c r="O55" s="18"/>
      <c r="P55" s="254"/>
      <c r="Q55" s="18"/>
      <c r="R55" s="18"/>
      <c r="S55" s="18"/>
      <c r="T55" s="636"/>
      <c r="U55" s="636"/>
      <c r="V55" s="636"/>
      <c r="W55" s="636"/>
      <c r="X55" s="636"/>
      <c r="Y55" s="636"/>
      <c r="AB55" s="228"/>
    </row>
    <row r="56" spans="2:28" s="249" customFormat="1" ht="24" customHeight="1" x14ac:dyDescent="0.25">
      <c r="B56" s="18">
        <v>32</v>
      </c>
      <c r="C56" s="622"/>
      <c r="D56" s="654"/>
      <c r="E56" s="624"/>
      <c r="F56" s="625"/>
      <c r="G56" s="626"/>
      <c r="H56" s="627"/>
      <c r="I56" s="624"/>
      <c r="J56" s="627"/>
      <c r="K56" s="18"/>
      <c r="L56" s="18"/>
      <c r="M56" s="19"/>
      <c r="N56" s="253" t="str">
        <f t="shared" si="0"/>
        <v/>
      </c>
      <c r="O56" s="18"/>
      <c r="P56" s="254"/>
      <c r="Q56" s="18"/>
      <c r="R56" s="18"/>
      <c r="S56" s="18"/>
      <c r="T56" s="636"/>
      <c r="U56" s="636"/>
      <c r="V56" s="636"/>
      <c r="W56" s="636"/>
      <c r="X56" s="636"/>
      <c r="Y56" s="636"/>
      <c r="AB56" s="228"/>
    </row>
    <row r="57" spans="2:28" s="249" customFormat="1" ht="24" customHeight="1" x14ac:dyDescent="0.25">
      <c r="B57" s="18">
        <v>33</v>
      </c>
      <c r="C57" s="622"/>
      <c r="D57" s="654"/>
      <c r="E57" s="624"/>
      <c r="F57" s="625"/>
      <c r="G57" s="626"/>
      <c r="H57" s="627"/>
      <c r="I57" s="624"/>
      <c r="J57" s="627"/>
      <c r="K57" s="18"/>
      <c r="L57" s="18"/>
      <c r="M57" s="19"/>
      <c r="N57" s="253" t="str">
        <f t="shared" si="0"/>
        <v/>
      </c>
      <c r="O57" s="18"/>
      <c r="P57" s="254"/>
      <c r="Q57" s="18"/>
      <c r="R57" s="18"/>
      <c r="S57" s="18"/>
      <c r="T57" s="636"/>
      <c r="U57" s="636"/>
      <c r="V57" s="636"/>
      <c r="W57" s="636"/>
      <c r="X57" s="636"/>
      <c r="Y57" s="636"/>
      <c r="AB57" s="228"/>
    </row>
    <row r="58" spans="2:28" s="249" customFormat="1" ht="24" customHeight="1" x14ac:dyDescent="0.25">
      <c r="B58" s="18">
        <v>34</v>
      </c>
      <c r="C58" s="622"/>
      <c r="D58" s="654"/>
      <c r="E58" s="624"/>
      <c r="F58" s="625"/>
      <c r="G58" s="626"/>
      <c r="H58" s="627"/>
      <c r="I58" s="624"/>
      <c r="J58" s="627"/>
      <c r="K58" s="18"/>
      <c r="L58" s="18"/>
      <c r="M58" s="19"/>
      <c r="N58" s="253" t="str">
        <f t="shared" si="0"/>
        <v/>
      </c>
      <c r="O58" s="18"/>
      <c r="P58" s="254"/>
      <c r="Q58" s="18"/>
      <c r="R58" s="18"/>
      <c r="S58" s="18"/>
      <c r="T58" s="636"/>
      <c r="U58" s="636"/>
      <c r="V58" s="636"/>
      <c r="W58" s="636"/>
      <c r="X58" s="636"/>
      <c r="Y58" s="636"/>
      <c r="AB58" s="228"/>
    </row>
    <row r="59" spans="2:28" s="249" customFormat="1" ht="24" customHeight="1" x14ac:dyDescent="0.25">
      <c r="B59" s="18">
        <v>35</v>
      </c>
      <c r="C59" s="622"/>
      <c r="D59" s="654"/>
      <c r="E59" s="624"/>
      <c r="F59" s="625"/>
      <c r="G59" s="626"/>
      <c r="H59" s="627"/>
      <c r="I59" s="624"/>
      <c r="J59" s="627"/>
      <c r="K59" s="18"/>
      <c r="L59" s="18"/>
      <c r="M59" s="19"/>
      <c r="N59" s="253" t="str">
        <f t="shared" si="0"/>
        <v/>
      </c>
      <c r="O59" s="18"/>
      <c r="P59" s="254"/>
      <c r="Q59" s="18"/>
      <c r="R59" s="18"/>
      <c r="S59" s="18"/>
      <c r="T59" s="636"/>
      <c r="U59" s="636"/>
      <c r="V59" s="636"/>
      <c r="W59" s="636"/>
      <c r="X59" s="636"/>
      <c r="Y59" s="636"/>
      <c r="AB59" s="228"/>
    </row>
    <row r="60" spans="2:28" s="249" customFormat="1" ht="24" customHeight="1" x14ac:dyDescent="0.25">
      <c r="B60" s="18">
        <v>36</v>
      </c>
      <c r="C60" s="622"/>
      <c r="D60" s="654"/>
      <c r="E60" s="624"/>
      <c r="F60" s="625"/>
      <c r="G60" s="626"/>
      <c r="H60" s="627"/>
      <c r="I60" s="624"/>
      <c r="J60" s="627"/>
      <c r="K60" s="18"/>
      <c r="L60" s="18"/>
      <c r="M60" s="19"/>
      <c r="N60" s="253" t="str">
        <f t="shared" si="0"/>
        <v/>
      </c>
      <c r="O60" s="18"/>
      <c r="P60" s="254"/>
      <c r="Q60" s="18"/>
      <c r="R60" s="18"/>
      <c r="S60" s="18"/>
      <c r="T60" s="636"/>
      <c r="U60" s="636"/>
      <c r="V60" s="636"/>
      <c r="W60" s="636"/>
      <c r="X60" s="636"/>
      <c r="Y60" s="636"/>
      <c r="AB60" s="228"/>
    </row>
    <row r="61" spans="2:28" s="249" customFormat="1" ht="24" customHeight="1" x14ac:dyDescent="0.25">
      <c r="B61" s="18">
        <v>37</v>
      </c>
      <c r="C61" s="622"/>
      <c r="D61" s="654"/>
      <c r="E61" s="624"/>
      <c r="F61" s="625"/>
      <c r="G61" s="626"/>
      <c r="H61" s="627"/>
      <c r="I61" s="624"/>
      <c r="J61" s="627"/>
      <c r="K61" s="18"/>
      <c r="L61" s="18"/>
      <c r="M61" s="19"/>
      <c r="N61" s="253" t="str">
        <f t="shared" si="0"/>
        <v/>
      </c>
      <c r="O61" s="18"/>
      <c r="P61" s="254"/>
      <c r="Q61" s="18"/>
      <c r="R61" s="18"/>
      <c r="S61" s="18"/>
      <c r="T61" s="636"/>
      <c r="U61" s="636"/>
      <c r="V61" s="636"/>
      <c r="W61" s="636"/>
      <c r="X61" s="636"/>
      <c r="Y61" s="636"/>
      <c r="AB61" s="228"/>
    </row>
    <row r="62" spans="2:28" s="249" customFormat="1" ht="24" customHeight="1" x14ac:dyDescent="0.25">
      <c r="B62" s="18">
        <v>38</v>
      </c>
      <c r="C62" s="622"/>
      <c r="D62" s="654"/>
      <c r="E62" s="624"/>
      <c r="F62" s="625"/>
      <c r="G62" s="626"/>
      <c r="H62" s="627"/>
      <c r="I62" s="624"/>
      <c r="J62" s="627"/>
      <c r="K62" s="18"/>
      <c r="L62" s="18"/>
      <c r="M62" s="19"/>
      <c r="N62" s="253" t="str">
        <f t="shared" si="0"/>
        <v/>
      </c>
      <c r="O62" s="18"/>
      <c r="P62" s="254"/>
      <c r="Q62" s="18"/>
      <c r="R62" s="18"/>
      <c r="S62" s="18"/>
      <c r="T62" s="636"/>
      <c r="U62" s="636"/>
      <c r="V62" s="636"/>
      <c r="W62" s="636"/>
      <c r="X62" s="636"/>
      <c r="Y62" s="636"/>
      <c r="AB62" s="228"/>
    </row>
    <row r="63" spans="2:28" s="249" customFormat="1" ht="24" customHeight="1" x14ac:dyDescent="0.25">
      <c r="B63" s="18">
        <v>39</v>
      </c>
      <c r="C63" s="622"/>
      <c r="D63" s="654"/>
      <c r="E63" s="624"/>
      <c r="F63" s="625"/>
      <c r="G63" s="626"/>
      <c r="H63" s="627"/>
      <c r="I63" s="624"/>
      <c r="J63" s="627"/>
      <c r="K63" s="18"/>
      <c r="L63" s="18"/>
      <c r="M63" s="19"/>
      <c r="N63" s="253" t="str">
        <f t="shared" si="0"/>
        <v/>
      </c>
      <c r="O63" s="18"/>
      <c r="P63" s="254"/>
      <c r="Q63" s="18"/>
      <c r="R63" s="18"/>
      <c r="S63" s="18"/>
      <c r="T63" s="636"/>
      <c r="U63" s="636"/>
      <c r="V63" s="636"/>
      <c r="W63" s="636"/>
      <c r="X63" s="636"/>
      <c r="Y63" s="636"/>
      <c r="AB63" s="228"/>
    </row>
    <row r="64" spans="2:28" s="249" customFormat="1" ht="24" customHeight="1" x14ac:dyDescent="0.25">
      <c r="B64" s="18">
        <v>40</v>
      </c>
      <c r="C64" s="622"/>
      <c r="D64" s="654"/>
      <c r="E64" s="624"/>
      <c r="F64" s="625"/>
      <c r="G64" s="626"/>
      <c r="H64" s="627"/>
      <c r="I64" s="624"/>
      <c r="J64" s="627"/>
      <c r="K64" s="18"/>
      <c r="L64" s="18"/>
      <c r="M64" s="19"/>
      <c r="N64" s="253" t="str">
        <f t="shared" si="0"/>
        <v/>
      </c>
      <c r="O64" s="18"/>
      <c r="P64" s="254"/>
      <c r="Q64" s="18"/>
      <c r="R64" s="18"/>
      <c r="S64" s="18"/>
      <c r="T64" s="636"/>
      <c r="U64" s="636"/>
      <c r="V64" s="636"/>
      <c r="W64" s="636"/>
      <c r="X64" s="636"/>
      <c r="Y64" s="636"/>
      <c r="AB64" s="228"/>
    </row>
    <row r="65" spans="2:28" s="249" customFormat="1" ht="24" customHeight="1" x14ac:dyDescent="0.25">
      <c r="B65" s="18">
        <v>41</v>
      </c>
      <c r="C65" s="622"/>
      <c r="D65" s="654"/>
      <c r="E65" s="624"/>
      <c r="F65" s="625"/>
      <c r="G65" s="626"/>
      <c r="H65" s="627"/>
      <c r="I65" s="624"/>
      <c r="J65" s="627"/>
      <c r="K65" s="18"/>
      <c r="L65" s="18"/>
      <c r="M65" s="19"/>
      <c r="N65" s="253" t="str">
        <f t="shared" si="0"/>
        <v/>
      </c>
      <c r="O65" s="18"/>
      <c r="P65" s="254"/>
      <c r="Q65" s="18"/>
      <c r="R65" s="18"/>
      <c r="S65" s="18"/>
      <c r="T65" s="636"/>
      <c r="U65" s="636"/>
      <c r="V65" s="636"/>
      <c r="W65" s="636"/>
      <c r="X65" s="636"/>
      <c r="Y65" s="636"/>
      <c r="AB65" s="228"/>
    </row>
    <row r="66" spans="2:28" s="249" customFormat="1" ht="24" customHeight="1" x14ac:dyDescent="0.25">
      <c r="B66" s="18">
        <v>42</v>
      </c>
      <c r="C66" s="622"/>
      <c r="D66" s="654"/>
      <c r="E66" s="624"/>
      <c r="F66" s="625"/>
      <c r="G66" s="626"/>
      <c r="H66" s="627"/>
      <c r="I66" s="624"/>
      <c r="J66" s="627"/>
      <c r="K66" s="18"/>
      <c r="L66" s="18"/>
      <c r="M66" s="19"/>
      <c r="N66" s="253" t="str">
        <f t="shared" si="0"/>
        <v/>
      </c>
      <c r="O66" s="18"/>
      <c r="P66" s="254"/>
      <c r="Q66" s="18"/>
      <c r="R66" s="18"/>
      <c r="S66" s="18"/>
      <c r="T66" s="636"/>
      <c r="U66" s="636"/>
      <c r="V66" s="636"/>
      <c r="W66" s="636"/>
      <c r="X66" s="636"/>
      <c r="Y66" s="636"/>
      <c r="AB66" s="228"/>
    </row>
    <row r="67" spans="2:28" s="249" customFormat="1" ht="24" customHeight="1" x14ac:dyDescent="0.25">
      <c r="B67" s="18">
        <v>43</v>
      </c>
      <c r="C67" s="622"/>
      <c r="D67" s="654"/>
      <c r="E67" s="624"/>
      <c r="F67" s="625"/>
      <c r="G67" s="626"/>
      <c r="H67" s="627"/>
      <c r="I67" s="624"/>
      <c r="J67" s="627"/>
      <c r="K67" s="18"/>
      <c r="L67" s="18"/>
      <c r="M67" s="19"/>
      <c r="N67" s="253" t="str">
        <f t="shared" si="0"/>
        <v/>
      </c>
      <c r="O67" s="18"/>
      <c r="P67" s="254"/>
      <c r="Q67" s="18"/>
      <c r="R67" s="18"/>
      <c r="S67" s="18"/>
      <c r="T67" s="636"/>
      <c r="U67" s="636"/>
      <c r="V67" s="636"/>
      <c r="W67" s="636"/>
      <c r="X67" s="636"/>
      <c r="Y67" s="636"/>
      <c r="AB67" s="228"/>
    </row>
    <row r="68" spans="2:28" s="249" customFormat="1" ht="24" customHeight="1" thickBot="1" x14ac:dyDescent="0.3">
      <c r="B68" s="22">
        <v>44</v>
      </c>
      <c r="C68" s="638"/>
      <c r="D68" s="639"/>
      <c r="E68" s="640"/>
      <c r="F68" s="641"/>
      <c r="G68" s="642"/>
      <c r="H68" s="643"/>
      <c r="I68" s="644"/>
      <c r="J68" s="643"/>
      <c r="K68" s="26"/>
      <c r="L68" s="26"/>
      <c r="M68" s="27"/>
      <c r="N68" s="28" t="str">
        <f t="shared" si="0"/>
        <v/>
      </c>
      <c r="O68" s="22"/>
      <c r="P68" s="256"/>
      <c r="Q68" s="22"/>
      <c r="R68" s="22"/>
      <c r="S68" s="22"/>
      <c r="T68" s="645"/>
      <c r="U68" s="645"/>
      <c r="V68" s="645"/>
      <c r="W68" s="645"/>
      <c r="X68" s="645"/>
      <c r="Y68" s="645"/>
      <c r="AB68" s="228"/>
    </row>
    <row r="69" spans="2:28" x14ac:dyDescent="0.45">
      <c r="B69" s="23" t="s">
        <v>443</v>
      </c>
      <c r="S69" s="2"/>
    </row>
    <row r="70" spans="2:28" x14ac:dyDescent="0.45">
      <c r="B70" s="24" t="s">
        <v>444</v>
      </c>
      <c r="S70" s="2"/>
    </row>
    <row r="71" spans="2:28" x14ac:dyDescent="0.45">
      <c r="B71" s="25"/>
      <c r="C71" s="637"/>
      <c r="D71" s="637"/>
      <c r="E71" s="255"/>
      <c r="F71" s="255"/>
      <c r="G71" s="25"/>
      <c r="H71" s="25"/>
      <c r="S71" s="2"/>
    </row>
    <row r="94" spans="19:19" x14ac:dyDescent="0.45">
      <c r="S94" s="2"/>
    </row>
    <row r="95" spans="19:19" x14ac:dyDescent="0.45">
      <c r="S95" s="2"/>
    </row>
    <row r="96" spans="19:19" x14ac:dyDescent="0.45">
      <c r="S96" s="2"/>
    </row>
  </sheetData>
  <protectedRanges>
    <protectedRange password="EFC2" sqref="N25:N68" name="範囲1"/>
  </protectedRanges>
  <mergeCells count="307">
    <mergeCell ref="C71:D71"/>
    <mergeCell ref="C68:D68"/>
    <mergeCell ref="E68:F68"/>
    <mergeCell ref="G68:H68"/>
    <mergeCell ref="I68:J68"/>
    <mergeCell ref="T68:V68"/>
    <mergeCell ref="W68:Y68"/>
    <mergeCell ref="C67:D67"/>
    <mergeCell ref="E67:F67"/>
    <mergeCell ref="G67:H67"/>
    <mergeCell ref="I67:J67"/>
    <mergeCell ref="T67:V67"/>
    <mergeCell ref="W67:Y67"/>
    <mergeCell ref="C66:D66"/>
    <mergeCell ref="E66:F66"/>
    <mergeCell ref="G66:H66"/>
    <mergeCell ref="I66:J66"/>
    <mergeCell ref="T66:V66"/>
    <mergeCell ref="W66:Y66"/>
    <mergeCell ref="C65:D65"/>
    <mergeCell ref="E65:F65"/>
    <mergeCell ref="G65:H65"/>
    <mergeCell ref="I65:J65"/>
    <mergeCell ref="T65:V65"/>
    <mergeCell ref="W65:Y65"/>
    <mergeCell ref="C64:D64"/>
    <mergeCell ref="E64:F64"/>
    <mergeCell ref="G64:H64"/>
    <mergeCell ref="I64:J64"/>
    <mergeCell ref="T64:V64"/>
    <mergeCell ref="W64:Y64"/>
    <mergeCell ref="C63:D63"/>
    <mergeCell ref="E63:F63"/>
    <mergeCell ref="G63:H63"/>
    <mergeCell ref="I63:J63"/>
    <mergeCell ref="T63:V63"/>
    <mergeCell ref="W63:Y63"/>
    <mergeCell ref="C62:D62"/>
    <mergeCell ref="E62:F62"/>
    <mergeCell ref="G62:H62"/>
    <mergeCell ref="I62:J62"/>
    <mergeCell ref="T62:V62"/>
    <mergeCell ref="W62:Y62"/>
    <mergeCell ref="C61:D61"/>
    <mergeCell ref="E61:F61"/>
    <mergeCell ref="G61:H61"/>
    <mergeCell ref="I61:J61"/>
    <mergeCell ref="T61:V61"/>
    <mergeCell ref="W61:Y61"/>
    <mergeCell ref="C60:D60"/>
    <mergeCell ref="E60:F60"/>
    <mergeCell ref="G60:H60"/>
    <mergeCell ref="I60:J60"/>
    <mergeCell ref="T60:V60"/>
    <mergeCell ref="W60:Y60"/>
    <mergeCell ref="C59:D59"/>
    <mergeCell ref="E59:F59"/>
    <mergeCell ref="G59:H59"/>
    <mergeCell ref="I59:J59"/>
    <mergeCell ref="T59:V59"/>
    <mergeCell ref="W59:Y59"/>
    <mergeCell ref="C58:D58"/>
    <mergeCell ref="E58:F58"/>
    <mergeCell ref="G58:H58"/>
    <mergeCell ref="I58:J58"/>
    <mergeCell ref="T58:V58"/>
    <mergeCell ref="W58:Y58"/>
    <mergeCell ref="C57:D57"/>
    <mergeCell ref="E57:F57"/>
    <mergeCell ref="G57:H57"/>
    <mergeCell ref="I57:J57"/>
    <mergeCell ref="T57:V57"/>
    <mergeCell ref="W57:Y57"/>
    <mergeCell ref="C56:D56"/>
    <mergeCell ref="E56:F56"/>
    <mergeCell ref="G56:H56"/>
    <mergeCell ref="I56:J56"/>
    <mergeCell ref="T56:V56"/>
    <mergeCell ref="W56:Y56"/>
    <mergeCell ref="C55:D55"/>
    <mergeCell ref="E55:F55"/>
    <mergeCell ref="G55:H55"/>
    <mergeCell ref="I55:J55"/>
    <mergeCell ref="T55:V55"/>
    <mergeCell ref="W55:Y55"/>
    <mergeCell ref="C54:D54"/>
    <mergeCell ref="E54:F54"/>
    <mergeCell ref="G54:H54"/>
    <mergeCell ref="I54:J54"/>
    <mergeCell ref="T54:V54"/>
    <mergeCell ref="W54:Y54"/>
    <mergeCell ref="C53:D53"/>
    <mergeCell ref="E53:F53"/>
    <mergeCell ref="G53:H53"/>
    <mergeCell ref="I53:J53"/>
    <mergeCell ref="T53:V53"/>
    <mergeCell ref="W53:Y53"/>
    <mergeCell ref="C52:D52"/>
    <mergeCell ref="E52:F52"/>
    <mergeCell ref="G52:H52"/>
    <mergeCell ref="I52:J52"/>
    <mergeCell ref="T52:V52"/>
    <mergeCell ref="W52:Y52"/>
    <mergeCell ref="C51:D51"/>
    <mergeCell ref="E51:F51"/>
    <mergeCell ref="G51:H51"/>
    <mergeCell ref="I51:J51"/>
    <mergeCell ref="T51:V51"/>
    <mergeCell ref="W51:Y51"/>
    <mergeCell ref="C50:D50"/>
    <mergeCell ref="E50:F50"/>
    <mergeCell ref="G50:H50"/>
    <mergeCell ref="I50:J50"/>
    <mergeCell ref="T50:V50"/>
    <mergeCell ref="W50:Y50"/>
    <mergeCell ref="C49:D49"/>
    <mergeCell ref="E49:F49"/>
    <mergeCell ref="G49:H49"/>
    <mergeCell ref="I49:J49"/>
    <mergeCell ref="T49:V49"/>
    <mergeCell ref="W49:Y49"/>
    <mergeCell ref="C48:D48"/>
    <mergeCell ref="E48:F48"/>
    <mergeCell ref="G48:H48"/>
    <mergeCell ref="I48:J48"/>
    <mergeCell ref="T48:V48"/>
    <mergeCell ref="W48:Y48"/>
    <mergeCell ref="C47:D47"/>
    <mergeCell ref="E47:F47"/>
    <mergeCell ref="G47:H47"/>
    <mergeCell ref="I47:J47"/>
    <mergeCell ref="T47:V47"/>
    <mergeCell ref="W47:Y47"/>
    <mergeCell ref="C46:D46"/>
    <mergeCell ref="E46:F46"/>
    <mergeCell ref="G46:H46"/>
    <mergeCell ref="I46:J46"/>
    <mergeCell ref="T46:V46"/>
    <mergeCell ref="W46:Y46"/>
    <mergeCell ref="C45:D45"/>
    <mergeCell ref="E45:F45"/>
    <mergeCell ref="G45:H45"/>
    <mergeCell ref="I45:J45"/>
    <mergeCell ref="T45:V45"/>
    <mergeCell ref="W45:Y45"/>
    <mergeCell ref="C44:D44"/>
    <mergeCell ref="E44:F44"/>
    <mergeCell ref="G44:H44"/>
    <mergeCell ref="I44:J44"/>
    <mergeCell ref="T44:V44"/>
    <mergeCell ref="W44:Y44"/>
    <mergeCell ref="C43:D43"/>
    <mergeCell ref="E43:F43"/>
    <mergeCell ref="G43:H43"/>
    <mergeCell ref="I43:J43"/>
    <mergeCell ref="T43:V43"/>
    <mergeCell ref="W43:Y43"/>
    <mergeCell ref="C42:D42"/>
    <mergeCell ref="E42:F42"/>
    <mergeCell ref="G42:H42"/>
    <mergeCell ref="I42:J42"/>
    <mergeCell ref="T42:V42"/>
    <mergeCell ref="W42:Y42"/>
    <mergeCell ref="C41:D41"/>
    <mergeCell ref="E41:F41"/>
    <mergeCell ref="G41:H41"/>
    <mergeCell ref="I41:J41"/>
    <mergeCell ref="T41:V41"/>
    <mergeCell ref="W41:Y41"/>
    <mergeCell ref="C40:D40"/>
    <mergeCell ref="E40:F40"/>
    <mergeCell ref="G40:H40"/>
    <mergeCell ref="I40:J40"/>
    <mergeCell ref="T40:V40"/>
    <mergeCell ref="W40:Y40"/>
    <mergeCell ref="C39:D39"/>
    <mergeCell ref="E39:F39"/>
    <mergeCell ref="G39:H39"/>
    <mergeCell ref="I39:J39"/>
    <mergeCell ref="T39:V39"/>
    <mergeCell ref="W39:Y39"/>
    <mergeCell ref="C38:D38"/>
    <mergeCell ref="E38:F38"/>
    <mergeCell ref="G38:H38"/>
    <mergeCell ref="I38:J38"/>
    <mergeCell ref="T38:V38"/>
    <mergeCell ref="W38:Y38"/>
    <mergeCell ref="C37:D37"/>
    <mergeCell ref="E37:F37"/>
    <mergeCell ref="G37:H37"/>
    <mergeCell ref="I37:J37"/>
    <mergeCell ref="T37:V37"/>
    <mergeCell ref="W37:Y37"/>
    <mergeCell ref="C36:D36"/>
    <mergeCell ref="E36:F36"/>
    <mergeCell ref="G36:H36"/>
    <mergeCell ref="I36:J36"/>
    <mergeCell ref="T36:V36"/>
    <mergeCell ref="W36:Y36"/>
    <mergeCell ref="C35:D35"/>
    <mergeCell ref="E35:F35"/>
    <mergeCell ref="G35:H35"/>
    <mergeCell ref="I35:J35"/>
    <mergeCell ref="T35:V35"/>
    <mergeCell ref="W35:Y35"/>
    <mergeCell ref="C34:D34"/>
    <mergeCell ref="E34:F34"/>
    <mergeCell ref="G34:H34"/>
    <mergeCell ref="I34:J34"/>
    <mergeCell ref="T34:V34"/>
    <mergeCell ref="W34:Y34"/>
    <mergeCell ref="C33:D33"/>
    <mergeCell ref="E33:F33"/>
    <mergeCell ref="G33:H33"/>
    <mergeCell ref="I33:J33"/>
    <mergeCell ref="T33:V33"/>
    <mergeCell ref="W33:Y33"/>
    <mergeCell ref="C32:D32"/>
    <mergeCell ref="E32:F32"/>
    <mergeCell ref="G32:H32"/>
    <mergeCell ref="I32:J32"/>
    <mergeCell ref="T32:V32"/>
    <mergeCell ref="W32:Y32"/>
    <mergeCell ref="C31:D31"/>
    <mergeCell ref="E31:F31"/>
    <mergeCell ref="G31:H31"/>
    <mergeCell ref="I31:J31"/>
    <mergeCell ref="T31:V31"/>
    <mergeCell ref="W31:Y31"/>
    <mergeCell ref="C30:D30"/>
    <mergeCell ref="E30:F30"/>
    <mergeCell ref="G30:H30"/>
    <mergeCell ref="I30:J30"/>
    <mergeCell ref="T30:V30"/>
    <mergeCell ref="W30:Y30"/>
    <mergeCell ref="C29:D29"/>
    <mergeCell ref="E29:F29"/>
    <mergeCell ref="G29:H29"/>
    <mergeCell ref="I29:J29"/>
    <mergeCell ref="T29:V29"/>
    <mergeCell ref="W29:Y29"/>
    <mergeCell ref="C26:D26"/>
    <mergeCell ref="E26:F26"/>
    <mergeCell ref="G26:H26"/>
    <mergeCell ref="I26:J26"/>
    <mergeCell ref="T26:V26"/>
    <mergeCell ref="W26:Y26"/>
    <mergeCell ref="T23:V24"/>
    <mergeCell ref="W23:Y24"/>
    <mergeCell ref="C28:D28"/>
    <mergeCell ref="E28:F28"/>
    <mergeCell ref="G28:H28"/>
    <mergeCell ref="I28:J28"/>
    <mergeCell ref="T28:V28"/>
    <mergeCell ref="W28:Y28"/>
    <mergeCell ref="C27:D27"/>
    <mergeCell ref="E27:F27"/>
    <mergeCell ref="G27:H27"/>
    <mergeCell ref="I27:J27"/>
    <mergeCell ref="T27:V27"/>
    <mergeCell ref="W27:Y27"/>
    <mergeCell ref="AB23:AB24"/>
    <mergeCell ref="G24:H24"/>
    <mergeCell ref="I24:J24"/>
    <mergeCell ref="C25:D25"/>
    <mergeCell ref="E25:F25"/>
    <mergeCell ref="G25:H25"/>
    <mergeCell ref="I25:J25"/>
    <mergeCell ref="T25:V25"/>
    <mergeCell ref="N23:N24"/>
    <mergeCell ref="O23:O24"/>
    <mergeCell ref="P23:P24"/>
    <mergeCell ref="Q23:Q24"/>
    <mergeCell ref="R23:R24"/>
    <mergeCell ref="S23:S24"/>
    <mergeCell ref="W25:Y25"/>
    <mergeCell ref="B7:C8"/>
    <mergeCell ref="F7:I7"/>
    <mergeCell ref="K7:L7"/>
    <mergeCell ref="F8:I8"/>
    <mergeCell ref="K8:L8"/>
    <mergeCell ref="B20:C21"/>
    <mergeCell ref="D20:L21"/>
    <mergeCell ref="B23:B24"/>
    <mergeCell ref="C23:D24"/>
    <mergeCell ref="E23:F24"/>
    <mergeCell ref="G23:M23"/>
    <mergeCell ref="B9:C10"/>
    <mergeCell ref="D9:L10"/>
    <mergeCell ref="B11:C14"/>
    <mergeCell ref="D11:L14"/>
    <mergeCell ref="B15:B19"/>
    <mergeCell ref="D15:L15"/>
    <mergeCell ref="D16:L16"/>
    <mergeCell ref="D17:L17"/>
    <mergeCell ref="D18:L18"/>
    <mergeCell ref="D19:L19"/>
    <mergeCell ref="B3:C3"/>
    <mergeCell ref="D3:L3"/>
    <mergeCell ref="AB3:AB4"/>
    <mergeCell ref="AC3:AC4"/>
    <mergeCell ref="B4:C4"/>
    <mergeCell ref="D4:L4"/>
    <mergeCell ref="B5:C5"/>
    <mergeCell ref="D5:L5"/>
    <mergeCell ref="B6:C6"/>
    <mergeCell ref="D6:L6"/>
  </mergeCells>
  <phoneticPr fontId="3"/>
  <dataValidations count="4">
    <dataValidation type="list" allowBlank="1" showInputMessage="1" showErrorMessage="1" sqref="S25:S68 E25:F68" xr:uid="{87895613-0EE0-405E-A850-EE1DF8BA90DF}">
      <formula1>"○,×"</formula1>
    </dataValidation>
    <dataValidation type="list" allowBlank="1" showInputMessage="1" showErrorMessage="1" sqref="C2" xr:uid="{BF471C70-D634-48DD-8984-8707EB6877D9}">
      <formula1>$AH$28:$AH$29</formula1>
    </dataValidation>
    <dataValidation type="list" allowBlank="1" showInputMessage="1" showErrorMessage="1" sqref="D3:L3" xr:uid="{89B10551-F770-4369-BA38-96DB097C61D6}">
      <formula1>$AH$14:$AH$25</formula1>
    </dataValidation>
    <dataValidation type="list" allowBlank="1" showInputMessage="1" showErrorMessage="1" sqref="D6:L6" xr:uid="{E31437A1-D842-45E0-98DC-6F67DC14CD23}">
      <formula1>$AH$6:$AH$11</formula1>
    </dataValidation>
  </dataValidations>
  <printOptions horizontalCentered="1"/>
  <pageMargins left="0.23622047244094491" right="0.23622047244094491" top="0.19685039370078741" bottom="0.19685039370078741" header="0.51181102362204722" footer="0.31496062992125984"/>
  <pageSetup paperSize="9" scale="55" orientation="portrait" cellComments="asDisplayed"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82E31-5722-454A-AD30-C586A6E61C45}">
  <sheetPr>
    <tabColor rgb="FFFFFF00"/>
    <pageSetUpPr fitToPage="1"/>
  </sheetPr>
  <dimension ref="B1:AH96"/>
  <sheetViews>
    <sheetView showGridLines="0" view="pageBreakPreview" zoomScale="80" zoomScaleNormal="75" zoomScaleSheetLayoutView="80" workbookViewId="0"/>
  </sheetViews>
  <sheetFormatPr defaultColWidth="9" defaultRowHeight="15" x14ac:dyDescent="0.45"/>
  <cols>
    <col min="1" max="1" width="2.59765625" style="2" customWidth="1"/>
    <col min="2" max="2" width="8" style="2" customWidth="1"/>
    <col min="3" max="3" width="9.9296875" style="2" customWidth="1"/>
    <col min="4" max="4" width="8" style="2" customWidth="1"/>
    <col min="5" max="8" width="4.33203125" style="2" customWidth="1"/>
    <col min="9" max="9" width="4.265625" style="2" customWidth="1"/>
    <col min="10" max="10" width="4.33203125" style="2" customWidth="1"/>
    <col min="11" max="12" width="8.06640625" style="2" customWidth="1"/>
    <col min="13" max="15" width="8" style="2" customWidth="1"/>
    <col min="16" max="16" width="8" style="3" customWidth="1"/>
    <col min="17" max="18" width="8" style="2" customWidth="1"/>
    <col min="19" max="19" width="8" style="4" customWidth="1"/>
    <col min="20" max="24" width="6.59765625" style="2" customWidth="1"/>
    <col min="25" max="25" width="6.59765625" style="52" customWidth="1"/>
    <col min="26" max="26" width="2" style="2" customWidth="1"/>
    <col min="27" max="27" width="3.46484375" style="2" customWidth="1"/>
    <col min="28" max="28" width="12.46484375" style="2" customWidth="1"/>
    <col min="29" max="29" width="18.59765625" style="2" customWidth="1"/>
    <col min="30" max="16384" width="9" style="2"/>
  </cols>
  <sheetData>
    <row r="1" spans="2:34" ht="9.75" customHeight="1" x14ac:dyDescent="0.45"/>
    <row r="2" spans="2:34" ht="15" customHeight="1" thickBot="1" x14ac:dyDescent="0.5">
      <c r="B2" s="5">
        <v>2023</v>
      </c>
      <c r="C2" s="5" t="s">
        <v>690</v>
      </c>
      <c r="W2" s="6"/>
    </row>
    <row r="3" spans="2:34" ht="15" customHeight="1" x14ac:dyDescent="0.45">
      <c r="B3" s="542" t="s">
        <v>691</v>
      </c>
      <c r="C3" s="543"/>
      <c r="D3" s="544" t="s">
        <v>692</v>
      </c>
      <c r="E3" s="544"/>
      <c r="F3" s="544"/>
      <c r="G3" s="544"/>
      <c r="H3" s="544"/>
      <c r="I3" s="544"/>
      <c r="J3" s="545"/>
      <c r="K3" s="545"/>
      <c r="L3" s="546"/>
      <c r="AB3" s="547" t="s">
        <v>119</v>
      </c>
      <c r="AC3" s="549">
        <v>45142</v>
      </c>
    </row>
    <row r="4" spans="2:34" ht="15" customHeight="1" thickBot="1" x14ac:dyDescent="0.5">
      <c r="B4" s="551" t="s">
        <v>120</v>
      </c>
      <c r="C4" s="552"/>
      <c r="D4" s="553" t="s">
        <v>693</v>
      </c>
      <c r="E4" s="553"/>
      <c r="F4" s="553"/>
      <c r="G4" s="553"/>
      <c r="H4" s="553"/>
      <c r="I4" s="553"/>
      <c r="J4" s="554"/>
      <c r="K4" s="554"/>
      <c r="L4" s="555"/>
      <c r="AB4" s="548"/>
      <c r="AC4" s="550"/>
    </row>
    <row r="5" spans="2:34" ht="15" customHeight="1" x14ac:dyDescent="0.45">
      <c r="B5" s="551" t="s">
        <v>121</v>
      </c>
      <c r="C5" s="552"/>
      <c r="D5" s="556" t="s">
        <v>694</v>
      </c>
      <c r="E5" s="556"/>
      <c r="F5" s="556"/>
      <c r="G5" s="556"/>
      <c r="H5" s="556"/>
      <c r="I5" s="556"/>
      <c r="J5" s="557"/>
      <c r="K5" s="557"/>
      <c r="L5" s="558"/>
      <c r="AB5" s="7" t="s">
        <v>122</v>
      </c>
      <c r="AC5" s="7"/>
      <c r="AH5" s="237" t="s">
        <v>695</v>
      </c>
    </row>
    <row r="6" spans="2:34" ht="15" customHeight="1" x14ac:dyDescent="0.45">
      <c r="B6" s="551" t="s">
        <v>420</v>
      </c>
      <c r="C6" s="552"/>
      <c r="D6" s="553" t="s">
        <v>696</v>
      </c>
      <c r="E6" s="553"/>
      <c r="F6" s="553"/>
      <c r="G6" s="553"/>
      <c r="H6" s="553"/>
      <c r="I6" s="553"/>
      <c r="J6" s="554"/>
      <c r="K6" s="554"/>
      <c r="L6" s="555"/>
      <c r="AB6" s="7" t="s">
        <v>697</v>
      </c>
      <c r="AC6" s="7"/>
      <c r="AH6" s="2" t="s">
        <v>698</v>
      </c>
    </row>
    <row r="7" spans="2:34" ht="15" customHeight="1" x14ac:dyDescent="0.45">
      <c r="B7" s="559" t="s">
        <v>421</v>
      </c>
      <c r="C7" s="560"/>
      <c r="D7" s="250" t="s">
        <v>422</v>
      </c>
      <c r="E7" s="235" t="s">
        <v>699</v>
      </c>
      <c r="F7" s="563" t="s">
        <v>700</v>
      </c>
      <c r="G7" s="563"/>
      <c r="H7" s="563"/>
      <c r="I7" s="564"/>
      <c r="J7" s="235" t="s">
        <v>701</v>
      </c>
      <c r="K7" s="563" t="s">
        <v>702</v>
      </c>
      <c r="L7" s="565"/>
      <c r="S7" s="2"/>
      <c r="AB7" s="7" t="s">
        <v>703</v>
      </c>
      <c r="AH7" s="2" t="s">
        <v>704</v>
      </c>
    </row>
    <row r="8" spans="2:34" ht="15" customHeight="1" x14ac:dyDescent="0.45">
      <c r="B8" s="561"/>
      <c r="C8" s="562"/>
      <c r="D8" s="250" t="s">
        <v>423</v>
      </c>
      <c r="E8" s="235" t="s">
        <v>699</v>
      </c>
      <c r="F8" s="563" t="s">
        <v>705</v>
      </c>
      <c r="G8" s="563"/>
      <c r="H8" s="563"/>
      <c r="I8" s="564"/>
      <c r="J8" s="235" t="s">
        <v>701</v>
      </c>
      <c r="K8" s="563" t="s">
        <v>706</v>
      </c>
      <c r="L8" s="565"/>
      <c r="AH8" s="2" t="s">
        <v>707</v>
      </c>
    </row>
    <row r="9" spans="2:34" ht="15" customHeight="1" x14ac:dyDescent="0.45">
      <c r="B9" s="559" t="s">
        <v>708</v>
      </c>
      <c r="C9" s="560"/>
      <c r="D9" s="569" t="s">
        <v>683</v>
      </c>
      <c r="E9" s="569"/>
      <c r="F9" s="569"/>
      <c r="G9" s="569"/>
      <c r="H9" s="569"/>
      <c r="I9" s="569"/>
      <c r="J9" s="570"/>
      <c r="K9" s="570"/>
      <c r="L9" s="571"/>
      <c r="T9" s="12"/>
      <c r="U9" s="12"/>
      <c r="AB9" s="237" t="s">
        <v>709</v>
      </c>
      <c r="AC9" s="8"/>
      <c r="AH9" s="2" t="s">
        <v>710</v>
      </c>
    </row>
    <row r="10" spans="2:34" ht="15" customHeight="1" x14ac:dyDescent="0.45">
      <c r="B10" s="587"/>
      <c r="C10" s="588"/>
      <c r="D10" s="569"/>
      <c r="E10" s="569"/>
      <c r="F10" s="569"/>
      <c r="G10" s="569"/>
      <c r="H10" s="569"/>
      <c r="I10" s="569"/>
      <c r="J10" s="570"/>
      <c r="K10" s="570"/>
      <c r="L10" s="571"/>
      <c r="T10" s="12"/>
      <c r="U10" s="12"/>
      <c r="AB10" s="238" t="s">
        <v>711</v>
      </c>
      <c r="AC10" s="11"/>
      <c r="AH10" s="2" t="s">
        <v>712</v>
      </c>
    </row>
    <row r="11" spans="2:34" ht="15" customHeight="1" x14ac:dyDescent="0.45">
      <c r="B11" s="559" t="s">
        <v>204</v>
      </c>
      <c r="C11" s="560"/>
      <c r="D11" s="589" t="s">
        <v>684</v>
      </c>
      <c r="E11" s="590"/>
      <c r="F11" s="590"/>
      <c r="G11" s="590"/>
      <c r="H11" s="590"/>
      <c r="I11" s="590"/>
      <c r="J11" s="590"/>
      <c r="K11" s="590"/>
      <c r="L11" s="591"/>
      <c r="AB11" s="239" t="s">
        <v>713</v>
      </c>
      <c r="AC11" s="240" t="s">
        <v>364</v>
      </c>
      <c r="AH11" s="2" t="s">
        <v>205</v>
      </c>
    </row>
    <row r="12" spans="2:34" ht="15" customHeight="1" x14ac:dyDescent="0.45">
      <c r="B12" s="587"/>
      <c r="C12" s="588"/>
      <c r="D12" s="592"/>
      <c r="E12" s="593"/>
      <c r="F12" s="593"/>
      <c r="G12" s="593"/>
      <c r="H12" s="593"/>
      <c r="I12" s="593"/>
      <c r="J12" s="593"/>
      <c r="K12" s="593"/>
      <c r="L12" s="594"/>
      <c r="AB12" s="239" t="s">
        <v>714</v>
      </c>
      <c r="AC12" s="240" t="s">
        <v>715</v>
      </c>
    </row>
    <row r="13" spans="2:34" ht="15" customHeight="1" x14ac:dyDescent="0.45">
      <c r="B13" s="587"/>
      <c r="C13" s="588"/>
      <c r="D13" s="592"/>
      <c r="E13" s="593"/>
      <c r="F13" s="593"/>
      <c r="G13" s="593"/>
      <c r="H13" s="593"/>
      <c r="I13" s="593"/>
      <c r="J13" s="593"/>
      <c r="K13" s="593"/>
      <c r="L13" s="594"/>
      <c r="P13" s="2"/>
      <c r="AB13" s="239" t="s">
        <v>716</v>
      </c>
      <c r="AC13" s="240" t="s">
        <v>717</v>
      </c>
      <c r="AH13" s="237" t="s">
        <v>695</v>
      </c>
    </row>
    <row r="14" spans="2:34" ht="15" customHeight="1" x14ac:dyDescent="0.45">
      <c r="B14" s="587"/>
      <c r="C14" s="588"/>
      <c r="D14" s="595"/>
      <c r="E14" s="596"/>
      <c r="F14" s="596"/>
      <c r="G14" s="596"/>
      <c r="H14" s="596"/>
      <c r="I14" s="596"/>
      <c r="J14" s="596"/>
      <c r="K14" s="596"/>
      <c r="L14" s="597"/>
      <c r="T14" s="14"/>
      <c r="U14" s="14"/>
      <c r="V14" s="14"/>
      <c r="AH14" s="2" t="s">
        <v>718</v>
      </c>
    </row>
    <row r="15" spans="2:34" ht="15" customHeight="1" x14ac:dyDescent="0.5">
      <c r="B15" s="598" t="s">
        <v>424</v>
      </c>
      <c r="C15" s="15" t="str">
        <f>$B$2-5&amp;"年度"</f>
        <v>2018年度</v>
      </c>
      <c r="D15" s="601" t="s">
        <v>685</v>
      </c>
      <c r="E15" s="601"/>
      <c r="F15" s="601"/>
      <c r="G15" s="601"/>
      <c r="H15" s="601"/>
      <c r="I15" s="601"/>
      <c r="J15" s="602"/>
      <c r="K15" s="602"/>
      <c r="L15" s="603"/>
      <c r="T15" s="14"/>
      <c r="U15" s="14"/>
      <c r="V15" s="14"/>
      <c r="W15" s="55"/>
      <c r="X15" s="55"/>
      <c r="AB15" s="8" t="s">
        <v>719</v>
      </c>
      <c r="AH15" s="2" t="s">
        <v>720</v>
      </c>
    </row>
    <row r="16" spans="2:34" ht="15" customHeight="1" x14ac:dyDescent="0.5">
      <c r="B16" s="599"/>
      <c r="C16" s="16" t="str">
        <f>$B$2-4&amp;"年度"</f>
        <v>2019年度</v>
      </c>
      <c r="D16" s="604" t="s">
        <v>685</v>
      </c>
      <c r="E16" s="604"/>
      <c r="F16" s="604"/>
      <c r="G16" s="604"/>
      <c r="H16" s="604"/>
      <c r="I16" s="604"/>
      <c r="J16" s="605"/>
      <c r="K16" s="605"/>
      <c r="L16" s="606"/>
      <c r="W16" s="55"/>
      <c r="X16" s="55"/>
      <c r="AB16" s="10" t="s">
        <v>721</v>
      </c>
      <c r="AH16" s="2" t="s">
        <v>374</v>
      </c>
    </row>
    <row r="17" spans="2:34" ht="15" customHeight="1" x14ac:dyDescent="0.45">
      <c r="B17" s="599"/>
      <c r="C17" s="16" t="str">
        <f>$B$2-3&amp;"年度"</f>
        <v>2020年度</v>
      </c>
      <c r="D17" s="604" t="s">
        <v>686</v>
      </c>
      <c r="E17" s="604"/>
      <c r="F17" s="604"/>
      <c r="G17" s="604"/>
      <c r="H17" s="604"/>
      <c r="I17" s="604"/>
      <c r="J17" s="605"/>
      <c r="K17" s="605"/>
      <c r="L17" s="606"/>
      <c r="AH17" s="2" t="s">
        <v>722</v>
      </c>
    </row>
    <row r="18" spans="2:34" ht="15" customHeight="1" x14ac:dyDescent="0.45">
      <c r="B18" s="599"/>
      <c r="C18" s="16" t="str">
        <f>$B$2-2&amp;"年度"</f>
        <v>2021年度</v>
      </c>
      <c r="D18" s="604" t="s">
        <v>687</v>
      </c>
      <c r="E18" s="604"/>
      <c r="F18" s="604"/>
      <c r="G18" s="604"/>
      <c r="H18" s="604"/>
      <c r="I18" s="604"/>
      <c r="J18" s="605"/>
      <c r="K18" s="605"/>
      <c r="L18" s="606"/>
      <c r="AH18" s="2" t="s">
        <v>372</v>
      </c>
    </row>
    <row r="19" spans="2:34" ht="15" customHeight="1" x14ac:dyDescent="0.45">
      <c r="B19" s="600"/>
      <c r="C19" s="16" t="str">
        <f>$B$2-1&amp;"年度"</f>
        <v>2022年度</v>
      </c>
      <c r="D19" s="604" t="s">
        <v>688</v>
      </c>
      <c r="E19" s="604"/>
      <c r="F19" s="604"/>
      <c r="G19" s="604"/>
      <c r="H19" s="604"/>
      <c r="I19" s="604"/>
      <c r="J19" s="605"/>
      <c r="K19" s="605"/>
      <c r="L19" s="606"/>
      <c r="AH19" s="2" t="s">
        <v>375</v>
      </c>
    </row>
    <row r="20" spans="2:34" ht="15" customHeight="1" x14ac:dyDescent="0.45">
      <c r="B20" s="559" t="s">
        <v>425</v>
      </c>
      <c r="C20" s="566"/>
      <c r="D20" s="569" t="s">
        <v>689</v>
      </c>
      <c r="E20" s="569"/>
      <c r="F20" s="569"/>
      <c r="G20" s="569"/>
      <c r="H20" s="569"/>
      <c r="I20" s="569"/>
      <c r="J20" s="570"/>
      <c r="K20" s="570"/>
      <c r="L20" s="571"/>
      <c r="AH20" s="2" t="s">
        <v>723</v>
      </c>
    </row>
    <row r="21" spans="2:34" ht="15" customHeight="1" thickBot="1" x14ac:dyDescent="0.5">
      <c r="B21" s="567"/>
      <c r="C21" s="568"/>
      <c r="D21" s="572"/>
      <c r="E21" s="572"/>
      <c r="F21" s="572"/>
      <c r="G21" s="572"/>
      <c r="H21" s="572"/>
      <c r="I21" s="572"/>
      <c r="J21" s="573"/>
      <c r="K21" s="573"/>
      <c r="L21" s="574"/>
      <c r="AH21" s="2" t="s">
        <v>373</v>
      </c>
    </row>
    <row r="22" spans="2:34" ht="15" customHeight="1" thickBot="1" x14ac:dyDescent="0.5">
      <c r="P22" s="2"/>
      <c r="W22" s="6"/>
      <c r="AH22" s="2" t="s">
        <v>724</v>
      </c>
    </row>
    <row r="23" spans="2:34" ht="15" customHeight="1" x14ac:dyDescent="0.45">
      <c r="B23" s="575" t="s">
        <v>426</v>
      </c>
      <c r="C23" s="575" t="s">
        <v>427</v>
      </c>
      <c r="D23" s="576"/>
      <c r="E23" s="579" t="s">
        <v>428</v>
      </c>
      <c r="F23" s="580"/>
      <c r="G23" s="583" t="s">
        <v>429</v>
      </c>
      <c r="H23" s="584"/>
      <c r="I23" s="585"/>
      <c r="J23" s="585"/>
      <c r="K23" s="585"/>
      <c r="L23" s="585"/>
      <c r="M23" s="586"/>
      <c r="N23" s="610" t="s">
        <v>430</v>
      </c>
      <c r="O23" s="575" t="s">
        <v>431</v>
      </c>
      <c r="P23" s="575" t="s">
        <v>432</v>
      </c>
      <c r="Q23" s="575" t="s">
        <v>433</v>
      </c>
      <c r="R23" s="575" t="s">
        <v>434</v>
      </c>
      <c r="S23" s="576" t="s">
        <v>435</v>
      </c>
      <c r="T23" s="575" t="s">
        <v>436</v>
      </c>
      <c r="U23" s="575"/>
      <c r="V23" s="575"/>
      <c r="W23" s="575" t="s">
        <v>437</v>
      </c>
      <c r="X23" s="575"/>
      <c r="Y23" s="575"/>
      <c r="AB23" s="607" t="s">
        <v>438</v>
      </c>
      <c r="AH23" s="2" t="s">
        <v>725</v>
      </c>
    </row>
    <row r="24" spans="2:34" ht="15" customHeight="1" x14ac:dyDescent="0.45">
      <c r="B24" s="575"/>
      <c r="C24" s="577"/>
      <c r="D24" s="578"/>
      <c r="E24" s="581"/>
      <c r="F24" s="582"/>
      <c r="G24" s="609" t="s">
        <v>439</v>
      </c>
      <c r="H24" s="610"/>
      <c r="I24" s="576" t="s">
        <v>440</v>
      </c>
      <c r="J24" s="610"/>
      <c r="K24" s="251" t="s">
        <v>211</v>
      </c>
      <c r="L24" s="251" t="s">
        <v>441</v>
      </c>
      <c r="M24" s="17" t="s">
        <v>442</v>
      </c>
      <c r="N24" s="610"/>
      <c r="O24" s="575"/>
      <c r="P24" s="575"/>
      <c r="Q24" s="575"/>
      <c r="R24" s="575"/>
      <c r="S24" s="576"/>
      <c r="T24" s="575"/>
      <c r="U24" s="575"/>
      <c r="V24" s="575"/>
      <c r="W24" s="575"/>
      <c r="X24" s="575"/>
      <c r="Y24" s="575"/>
      <c r="AB24" s="608"/>
      <c r="AH24" s="2" t="s">
        <v>726</v>
      </c>
    </row>
    <row r="25" spans="2:34" s="249" customFormat="1" ht="28.05" customHeight="1" x14ac:dyDescent="0.25">
      <c r="B25" s="241" t="s">
        <v>727</v>
      </c>
      <c r="C25" s="648" t="s">
        <v>728</v>
      </c>
      <c r="D25" s="649"/>
      <c r="E25" s="613" t="s">
        <v>124</v>
      </c>
      <c r="F25" s="614"/>
      <c r="G25" s="615"/>
      <c r="H25" s="616"/>
      <c r="I25" s="617"/>
      <c r="J25" s="618"/>
      <c r="K25" s="233"/>
      <c r="L25" s="233"/>
      <c r="M25" s="234"/>
      <c r="N25" s="232">
        <f t="shared" ref="N25:N68" si="0">IF(AB25,DATEDIF(DATE(LEFT(AB25,4),MID(AB25,5,2),1),$AC$3,"y"),"")</f>
        <v>26</v>
      </c>
      <c r="O25" s="233">
        <v>168</v>
      </c>
      <c r="P25" s="252">
        <v>63</v>
      </c>
      <c r="Q25" s="233">
        <v>16</v>
      </c>
      <c r="R25" s="233" t="s">
        <v>229</v>
      </c>
      <c r="S25" s="36" t="s">
        <v>124</v>
      </c>
      <c r="T25" s="578" t="s">
        <v>729</v>
      </c>
      <c r="U25" s="650"/>
      <c r="V25" s="651"/>
      <c r="W25" s="578" t="s">
        <v>331</v>
      </c>
      <c r="X25" s="650"/>
      <c r="Y25" s="651"/>
      <c r="AB25" s="229">
        <v>199705</v>
      </c>
      <c r="AH25" s="249" t="s">
        <v>692</v>
      </c>
    </row>
    <row r="26" spans="2:34" s="249" customFormat="1" ht="28.05" customHeight="1" x14ac:dyDescent="0.25">
      <c r="B26" s="242" t="s">
        <v>730</v>
      </c>
      <c r="C26" s="652" t="s">
        <v>731</v>
      </c>
      <c r="D26" s="653"/>
      <c r="E26" s="624" t="s">
        <v>124</v>
      </c>
      <c r="F26" s="625"/>
      <c r="G26" s="626"/>
      <c r="H26" s="627"/>
      <c r="I26" s="628"/>
      <c r="J26" s="629"/>
      <c r="K26" s="225"/>
      <c r="L26" s="225"/>
      <c r="M26" s="231"/>
      <c r="N26" s="230">
        <f t="shared" si="0"/>
        <v>27</v>
      </c>
      <c r="O26" s="225">
        <v>170</v>
      </c>
      <c r="P26" s="227">
        <v>60</v>
      </c>
      <c r="Q26" s="225">
        <v>17</v>
      </c>
      <c r="R26" s="225" t="s">
        <v>227</v>
      </c>
      <c r="S26" s="18" t="s">
        <v>124</v>
      </c>
      <c r="T26" s="663" t="s">
        <v>732</v>
      </c>
      <c r="U26" s="664"/>
      <c r="V26" s="665"/>
      <c r="W26" s="630" t="s">
        <v>331</v>
      </c>
      <c r="X26" s="631"/>
      <c r="Y26" s="632"/>
      <c r="AB26" s="229">
        <v>199605</v>
      </c>
    </row>
    <row r="27" spans="2:34" s="249" customFormat="1" ht="28.05" customHeight="1" x14ac:dyDescent="0.25">
      <c r="B27" s="243" t="s">
        <v>733</v>
      </c>
      <c r="C27" s="622" t="s">
        <v>734</v>
      </c>
      <c r="D27" s="654"/>
      <c r="E27" s="624" t="s">
        <v>124</v>
      </c>
      <c r="F27" s="625"/>
      <c r="G27" s="626"/>
      <c r="H27" s="627"/>
      <c r="I27" s="624"/>
      <c r="J27" s="627"/>
      <c r="K27" s="18"/>
      <c r="L27" s="18"/>
      <c r="M27" s="19"/>
      <c r="N27" s="20">
        <f t="shared" si="0"/>
        <v>27</v>
      </c>
      <c r="O27" s="18">
        <v>174</v>
      </c>
      <c r="P27" s="254">
        <v>70</v>
      </c>
      <c r="Q27" s="18">
        <v>14</v>
      </c>
      <c r="R27" s="18" t="s">
        <v>229</v>
      </c>
      <c r="S27" s="18" t="s">
        <v>124</v>
      </c>
      <c r="T27" s="630" t="s">
        <v>735</v>
      </c>
      <c r="U27" s="631"/>
      <c r="V27" s="632"/>
      <c r="W27" s="630" t="s">
        <v>736</v>
      </c>
      <c r="X27" s="631"/>
      <c r="Y27" s="632"/>
      <c r="AB27" s="229">
        <v>199604</v>
      </c>
      <c r="AH27" s="237" t="s">
        <v>695</v>
      </c>
    </row>
    <row r="28" spans="2:34" s="249" customFormat="1" ht="28.05" customHeight="1" x14ac:dyDescent="0.25">
      <c r="B28" s="243" t="s">
        <v>737</v>
      </c>
      <c r="C28" s="622" t="s">
        <v>738</v>
      </c>
      <c r="D28" s="654"/>
      <c r="E28" s="624" t="s">
        <v>124</v>
      </c>
      <c r="F28" s="625"/>
      <c r="G28" s="626"/>
      <c r="H28" s="627"/>
      <c r="I28" s="624"/>
      <c r="J28" s="627"/>
      <c r="K28" s="18"/>
      <c r="L28" s="18"/>
      <c r="M28" s="19"/>
      <c r="N28" s="20">
        <f t="shared" si="0"/>
        <v>23</v>
      </c>
      <c r="O28" s="18">
        <v>182</v>
      </c>
      <c r="P28" s="254">
        <v>71</v>
      </c>
      <c r="Q28" s="18">
        <v>16</v>
      </c>
      <c r="R28" s="18" t="s">
        <v>229</v>
      </c>
      <c r="S28" s="18" t="s">
        <v>124</v>
      </c>
      <c r="T28" s="630" t="s">
        <v>739</v>
      </c>
      <c r="U28" s="631"/>
      <c r="V28" s="632"/>
      <c r="W28" s="630" t="s">
        <v>331</v>
      </c>
      <c r="X28" s="631"/>
      <c r="Y28" s="632"/>
      <c r="AB28" s="229">
        <v>200007</v>
      </c>
      <c r="AH28" s="101" t="s">
        <v>740</v>
      </c>
    </row>
    <row r="29" spans="2:34" s="249" customFormat="1" ht="28.05" customHeight="1" x14ac:dyDescent="0.25">
      <c r="B29" s="243" t="s">
        <v>741</v>
      </c>
      <c r="C29" s="622" t="s">
        <v>742</v>
      </c>
      <c r="D29" s="654"/>
      <c r="E29" s="624" t="s">
        <v>124</v>
      </c>
      <c r="F29" s="625"/>
      <c r="G29" s="626"/>
      <c r="H29" s="627"/>
      <c r="I29" s="624"/>
      <c r="J29" s="627"/>
      <c r="K29" s="18"/>
      <c r="L29" s="18"/>
      <c r="M29" s="19"/>
      <c r="N29" s="20">
        <f t="shared" si="0"/>
        <v>24</v>
      </c>
      <c r="O29" s="18">
        <v>168</v>
      </c>
      <c r="P29" s="254">
        <v>60</v>
      </c>
      <c r="Q29" s="18">
        <v>16</v>
      </c>
      <c r="R29" s="18" t="s">
        <v>229</v>
      </c>
      <c r="S29" s="18" t="s">
        <v>124</v>
      </c>
      <c r="T29" s="630" t="s">
        <v>743</v>
      </c>
      <c r="U29" s="631"/>
      <c r="V29" s="632"/>
      <c r="W29" s="630" t="s">
        <v>331</v>
      </c>
      <c r="X29" s="631"/>
      <c r="Y29" s="632"/>
      <c r="AB29" s="228">
        <v>199809</v>
      </c>
      <c r="AH29" s="101" t="s">
        <v>690</v>
      </c>
    </row>
    <row r="30" spans="2:34" s="249" customFormat="1" ht="24" customHeight="1" x14ac:dyDescent="0.25">
      <c r="B30" s="18">
        <v>6</v>
      </c>
      <c r="C30" s="622" t="s">
        <v>333</v>
      </c>
      <c r="D30" s="654"/>
      <c r="E30" s="624" t="s">
        <v>124</v>
      </c>
      <c r="F30" s="625"/>
      <c r="G30" s="626"/>
      <c r="H30" s="627"/>
      <c r="I30" s="624"/>
      <c r="J30" s="627"/>
      <c r="K30" s="18"/>
      <c r="L30" s="18"/>
      <c r="M30" s="19"/>
      <c r="N30" s="253">
        <f t="shared" si="0"/>
        <v>48</v>
      </c>
      <c r="O30" s="18">
        <v>183</v>
      </c>
      <c r="P30" s="254">
        <v>83</v>
      </c>
      <c r="Q30" s="18">
        <v>41</v>
      </c>
      <c r="R30" s="18" t="s">
        <v>125</v>
      </c>
      <c r="S30" s="18" t="s">
        <v>127</v>
      </c>
      <c r="T30" s="636" t="s">
        <v>744</v>
      </c>
      <c r="U30" s="655"/>
      <c r="V30" s="655"/>
      <c r="W30" s="630" t="s">
        <v>331</v>
      </c>
      <c r="X30" s="631"/>
      <c r="Y30" s="632"/>
      <c r="AB30" s="228">
        <v>197508</v>
      </c>
    </row>
    <row r="31" spans="2:34" s="249" customFormat="1" ht="24" customHeight="1" x14ac:dyDescent="0.25">
      <c r="B31" s="18">
        <v>7</v>
      </c>
      <c r="C31" s="622" t="s">
        <v>334</v>
      </c>
      <c r="D31" s="654"/>
      <c r="E31" s="624" t="s">
        <v>124</v>
      </c>
      <c r="F31" s="625"/>
      <c r="G31" s="626"/>
      <c r="H31" s="627"/>
      <c r="I31" s="624"/>
      <c r="J31" s="627"/>
      <c r="K31" s="18"/>
      <c r="L31" s="18"/>
      <c r="M31" s="19"/>
      <c r="N31" s="253">
        <f t="shared" si="0"/>
        <v>46</v>
      </c>
      <c r="O31" s="18">
        <v>173</v>
      </c>
      <c r="P31" s="254">
        <v>67</v>
      </c>
      <c r="Q31" s="18">
        <v>32</v>
      </c>
      <c r="R31" s="18" t="s">
        <v>125</v>
      </c>
      <c r="S31" s="18" t="s">
        <v>127</v>
      </c>
      <c r="T31" s="636" t="s">
        <v>745</v>
      </c>
      <c r="U31" s="655"/>
      <c r="V31" s="655"/>
      <c r="W31" s="630" t="s">
        <v>331</v>
      </c>
      <c r="X31" s="631"/>
      <c r="Y31" s="632"/>
      <c r="AB31" s="228">
        <v>197706</v>
      </c>
    </row>
    <row r="32" spans="2:34" s="249" customFormat="1" ht="24" customHeight="1" x14ac:dyDescent="0.25">
      <c r="B32" s="18">
        <v>8</v>
      </c>
      <c r="C32" s="622" t="s">
        <v>335</v>
      </c>
      <c r="D32" s="654"/>
      <c r="E32" s="624" t="s">
        <v>124</v>
      </c>
      <c r="F32" s="625"/>
      <c r="G32" s="626"/>
      <c r="H32" s="627"/>
      <c r="I32" s="624"/>
      <c r="J32" s="627"/>
      <c r="K32" s="18"/>
      <c r="L32" s="18"/>
      <c r="M32" s="19"/>
      <c r="N32" s="253">
        <f t="shared" si="0"/>
        <v>38</v>
      </c>
      <c r="O32" s="18">
        <v>171</v>
      </c>
      <c r="P32" s="254">
        <v>63</v>
      </c>
      <c r="Q32" s="18">
        <v>25</v>
      </c>
      <c r="R32" s="18" t="s">
        <v>123</v>
      </c>
      <c r="S32" s="18" t="s">
        <v>127</v>
      </c>
      <c r="T32" s="636" t="s">
        <v>746</v>
      </c>
      <c r="U32" s="636"/>
      <c r="V32" s="636"/>
      <c r="W32" s="630" t="s">
        <v>331</v>
      </c>
      <c r="X32" s="631"/>
      <c r="Y32" s="632"/>
      <c r="AB32" s="228">
        <v>198411</v>
      </c>
    </row>
    <row r="33" spans="2:28" s="249" customFormat="1" ht="24" customHeight="1" x14ac:dyDescent="0.25">
      <c r="B33" s="18">
        <v>9</v>
      </c>
      <c r="C33" s="622" t="s">
        <v>747</v>
      </c>
      <c r="D33" s="623"/>
      <c r="E33" s="624" t="s">
        <v>124</v>
      </c>
      <c r="F33" s="625"/>
      <c r="G33" s="626"/>
      <c r="H33" s="627"/>
      <c r="I33" s="624"/>
      <c r="J33" s="627"/>
      <c r="K33" s="18"/>
      <c r="L33" s="18"/>
      <c r="M33" s="19"/>
      <c r="N33" s="253">
        <f t="shared" si="0"/>
        <v>37</v>
      </c>
      <c r="O33" s="18">
        <v>168</v>
      </c>
      <c r="P33" s="254">
        <v>65</v>
      </c>
      <c r="Q33" s="18">
        <v>31</v>
      </c>
      <c r="R33" s="18" t="s">
        <v>125</v>
      </c>
      <c r="S33" s="18" t="s">
        <v>127</v>
      </c>
      <c r="T33" s="636" t="s">
        <v>748</v>
      </c>
      <c r="U33" s="636"/>
      <c r="V33" s="636"/>
      <c r="W33" s="630" t="s">
        <v>331</v>
      </c>
      <c r="X33" s="631"/>
      <c r="Y33" s="632"/>
      <c r="AB33" s="228">
        <v>198608</v>
      </c>
    </row>
    <row r="34" spans="2:28" s="249" customFormat="1" ht="24" customHeight="1" x14ac:dyDescent="0.25">
      <c r="B34" s="18">
        <v>10</v>
      </c>
      <c r="C34" s="622" t="s">
        <v>749</v>
      </c>
      <c r="D34" s="623"/>
      <c r="E34" s="624" t="s">
        <v>124</v>
      </c>
      <c r="F34" s="625"/>
      <c r="G34" s="626"/>
      <c r="H34" s="627"/>
      <c r="I34" s="624"/>
      <c r="J34" s="627"/>
      <c r="K34" s="18"/>
      <c r="L34" s="18"/>
      <c r="M34" s="19"/>
      <c r="N34" s="253">
        <f t="shared" si="0"/>
        <v>36</v>
      </c>
      <c r="O34" s="18">
        <v>171</v>
      </c>
      <c r="P34" s="254">
        <v>63</v>
      </c>
      <c r="Q34" s="18">
        <v>27</v>
      </c>
      <c r="R34" s="18" t="s">
        <v>125</v>
      </c>
      <c r="S34" s="18" t="s">
        <v>127</v>
      </c>
      <c r="T34" s="636" t="s">
        <v>661</v>
      </c>
      <c r="U34" s="636"/>
      <c r="V34" s="636"/>
      <c r="W34" s="630" t="s">
        <v>331</v>
      </c>
      <c r="X34" s="631"/>
      <c r="Y34" s="632"/>
      <c r="AB34" s="228">
        <v>198707</v>
      </c>
    </row>
    <row r="35" spans="2:28" s="249" customFormat="1" ht="24" customHeight="1" x14ac:dyDescent="0.25">
      <c r="B35" s="18">
        <v>11</v>
      </c>
      <c r="C35" s="622" t="s">
        <v>336</v>
      </c>
      <c r="D35" s="623"/>
      <c r="E35" s="624" t="s">
        <v>124</v>
      </c>
      <c r="F35" s="625"/>
      <c r="G35" s="626"/>
      <c r="H35" s="627"/>
      <c r="I35" s="624"/>
      <c r="J35" s="627"/>
      <c r="K35" s="18"/>
      <c r="L35" s="18"/>
      <c r="M35" s="19"/>
      <c r="N35" s="253">
        <f t="shared" si="0"/>
        <v>33</v>
      </c>
      <c r="O35" s="18">
        <v>170</v>
      </c>
      <c r="P35" s="254">
        <v>64</v>
      </c>
      <c r="Q35" s="18">
        <v>11</v>
      </c>
      <c r="R35" s="18" t="s">
        <v>125</v>
      </c>
      <c r="S35" s="18" t="s">
        <v>127</v>
      </c>
      <c r="T35" s="630" t="s">
        <v>218</v>
      </c>
      <c r="U35" s="631"/>
      <c r="V35" s="632"/>
      <c r="W35" s="630" t="s">
        <v>337</v>
      </c>
      <c r="X35" s="631"/>
      <c r="Y35" s="632"/>
      <c r="AB35" s="228">
        <v>199002</v>
      </c>
    </row>
    <row r="36" spans="2:28" s="249" customFormat="1" ht="24" customHeight="1" x14ac:dyDescent="0.25">
      <c r="B36" s="18">
        <v>12</v>
      </c>
      <c r="C36" s="622" t="s">
        <v>338</v>
      </c>
      <c r="D36" s="623"/>
      <c r="E36" s="624" t="s">
        <v>124</v>
      </c>
      <c r="F36" s="625"/>
      <c r="G36" s="626"/>
      <c r="H36" s="627"/>
      <c r="I36" s="624"/>
      <c r="J36" s="627"/>
      <c r="K36" s="18"/>
      <c r="L36" s="18"/>
      <c r="M36" s="19"/>
      <c r="N36" s="253">
        <f t="shared" si="0"/>
        <v>29</v>
      </c>
      <c r="O36" s="18">
        <v>173</v>
      </c>
      <c r="P36" s="254">
        <v>58</v>
      </c>
      <c r="Q36" s="18">
        <v>20</v>
      </c>
      <c r="R36" s="18" t="s">
        <v>125</v>
      </c>
      <c r="S36" s="18" t="s">
        <v>127</v>
      </c>
      <c r="T36" s="630" t="s">
        <v>137</v>
      </c>
      <c r="U36" s="631"/>
      <c r="V36" s="632"/>
      <c r="W36" s="630" t="s">
        <v>332</v>
      </c>
      <c r="X36" s="631"/>
      <c r="Y36" s="632"/>
      <c r="AB36" s="228">
        <v>199408</v>
      </c>
    </row>
    <row r="37" spans="2:28" s="249" customFormat="1" ht="24" customHeight="1" x14ac:dyDescent="0.25">
      <c r="B37" s="18">
        <v>13</v>
      </c>
      <c r="C37" s="622" t="s">
        <v>339</v>
      </c>
      <c r="D37" s="623"/>
      <c r="E37" s="624" t="s">
        <v>124</v>
      </c>
      <c r="F37" s="625"/>
      <c r="G37" s="626"/>
      <c r="H37" s="627"/>
      <c r="I37" s="624"/>
      <c r="J37" s="627"/>
      <c r="K37" s="18"/>
      <c r="L37" s="18"/>
      <c r="M37" s="19"/>
      <c r="N37" s="253">
        <f t="shared" si="0"/>
        <v>28</v>
      </c>
      <c r="O37" s="18">
        <v>177</v>
      </c>
      <c r="P37" s="254">
        <v>66</v>
      </c>
      <c r="Q37" s="18">
        <v>28</v>
      </c>
      <c r="R37" s="18" t="s">
        <v>125</v>
      </c>
      <c r="S37" s="18" t="s">
        <v>127</v>
      </c>
      <c r="T37" s="630" t="s">
        <v>217</v>
      </c>
      <c r="U37" s="631"/>
      <c r="V37" s="632"/>
      <c r="W37" s="630" t="s">
        <v>340</v>
      </c>
      <c r="X37" s="631"/>
      <c r="Y37" s="632"/>
      <c r="AB37" s="228">
        <v>199412</v>
      </c>
    </row>
    <row r="38" spans="2:28" s="249" customFormat="1" ht="24" customHeight="1" x14ac:dyDescent="0.25">
      <c r="B38" s="18">
        <v>14</v>
      </c>
      <c r="C38" s="622" t="s">
        <v>341</v>
      </c>
      <c r="D38" s="623"/>
      <c r="E38" s="624" t="s">
        <v>124</v>
      </c>
      <c r="F38" s="625"/>
      <c r="G38" s="626"/>
      <c r="H38" s="627"/>
      <c r="I38" s="624"/>
      <c r="J38" s="627"/>
      <c r="K38" s="18"/>
      <c r="L38" s="18"/>
      <c r="M38" s="19"/>
      <c r="N38" s="253">
        <f t="shared" si="0"/>
        <v>28</v>
      </c>
      <c r="O38" s="18">
        <v>169</v>
      </c>
      <c r="P38" s="254">
        <v>60</v>
      </c>
      <c r="Q38" s="18">
        <v>15</v>
      </c>
      <c r="R38" s="18" t="s">
        <v>123</v>
      </c>
      <c r="S38" s="18" t="s">
        <v>127</v>
      </c>
      <c r="T38" s="630" t="s">
        <v>750</v>
      </c>
      <c r="U38" s="631"/>
      <c r="V38" s="632"/>
      <c r="W38" s="630" t="s">
        <v>332</v>
      </c>
      <c r="X38" s="631"/>
      <c r="Y38" s="632"/>
      <c r="AB38" s="228">
        <v>199507</v>
      </c>
    </row>
    <row r="39" spans="2:28" s="249" customFormat="1" ht="24" customHeight="1" x14ac:dyDescent="0.25">
      <c r="B39" s="18">
        <v>15</v>
      </c>
      <c r="C39" s="622" t="s">
        <v>342</v>
      </c>
      <c r="D39" s="623"/>
      <c r="E39" s="624" t="s">
        <v>124</v>
      </c>
      <c r="F39" s="625"/>
      <c r="G39" s="626"/>
      <c r="H39" s="627"/>
      <c r="I39" s="624"/>
      <c r="J39" s="627"/>
      <c r="K39" s="18"/>
      <c r="L39" s="18"/>
      <c r="M39" s="19"/>
      <c r="N39" s="253">
        <f>IF(AB39,DATEDIF(DATE(LEFT(AB39,4),MID(AB39,5,2),1),$AC$3,"y"),"")</f>
        <v>28</v>
      </c>
      <c r="O39" s="18">
        <v>176</v>
      </c>
      <c r="P39" s="254">
        <v>78</v>
      </c>
      <c r="Q39" s="18">
        <v>15</v>
      </c>
      <c r="R39" s="18" t="s">
        <v>123</v>
      </c>
      <c r="S39" s="18" t="s">
        <v>127</v>
      </c>
      <c r="T39" s="630" t="s">
        <v>751</v>
      </c>
      <c r="U39" s="631"/>
      <c r="V39" s="632"/>
      <c r="W39" s="630" t="s">
        <v>332</v>
      </c>
      <c r="X39" s="631"/>
      <c r="Y39" s="632"/>
      <c r="AB39" s="228">
        <v>199504</v>
      </c>
    </row>
    <row r="40" spans="2:28" s="249" customFormat="1" ht="24" customHeight="1" x14ac:dyDescent="0.25">
      <c r="B40" s="18">
        <v>16</v>
      </c>
      <c r="C40" s="622" t="s">
        <v>343</v>
      </c>
      <c r="D40" s="623"/>
      <c r="E40" s="624" t="s">
        <v>124</v>
      </c>
      <c r="F40" s="625"/>
      <c r="G40" s="626"/>
      <c r="H40" s="627"/>
      <c r="I40" s="624"/>
      <c r="J40" s="627"/>
      <c r="K40" s="18"/>
      <c r="L40" s="18"/>
      <c r="M40" s="19"/>
      <c r="N40" s="253">
        <f t="shared" si="0"/>
        <v>26</v>
      </c>
      <c r="O40" s="18">
        <v>168</v>
      </c>
      <c r="P40" s="254">
        <v>56</v>
      </c>
      <c r="Q40" s="18">
        <v>15</v>
      </c>
      <c r="R40" s="18" t="s">
        <v>125</v>
      </c>
      <c r="S40" s="18" t="s">
        <v>127</v>
      </c>
      <c r="T40" s="630" t="s">
        <v>752</v>
      </c>
      <c r="U40" s="631"/>
      <c r="V40" s="632"/>
      <c r="W40" s="630" t="s">
        <v>332</v>
      </c>
      <c r="X40" s="631"/>
      <c r="Y40" s="632"/>
      <c r="AB40" s="228">
        <v>199609</v>
      </c>
    </row>
    <row r="41" spans="2:28" s="249" customFormat="1" ht="24" customHeight="1" x14ac:dyDescent="0.25">
      <c r="B41" s="18">
        <v>17</v>
      </c>
      <c r="C41" s="622" t="s">
        <v>753</v>
      </c>
      <c r="D41" s="623"/>
      <c r="E41" s="624" t="s">
        <v>124</v>
      </c>
      <c r="F41" s="625"/>
      <c r="G41" s="626"/>
      <c r="H41" s="627"/>
      <c r="I41" s="624"/>
      <c r="J41" s="627"/>
      <c r="K41" s="18"/>
      <c r="L41" s="18"/>
      <c r="M41" s="19"/>
      <c r="N41" s="253">
        <f t="shared" si="0"/>
        <v>28</v>
      </c>
      <c r="O41" s="18">
        <v>181</v>
      </c>
      <c r="P41" s="254">
        <v>78</v>
      </c>
      <c r="Q41" s="18">
        <v>21</v>
      </c>
      <c r="R41" s="18" t="s">
        <v>123</v>
      </c>
      <c r="S41" s="18" t="s">
        <v>127</v>
      </c>
      <c r="T41" s="630" t="s">
        <v>269</v>
      </c>
      <c r="U41" s="631"/>
      <c r="V41" s="632"/>
      <c r="W41" s="630" t="s">
        <v>332</v>
      </c>
      <c r="X41" s="631"/>
      <c r="Y41" s="632"/>
      <c r="AB41" s="228">
        <v>199504</v>
      </c>
    </row>
    <row r="42" spans="2:28" s="249" customFormat="1" ht="24" customHeight="1" x14ac:dyDescent="0.25">
      <c r="B42" s="18">
        <v>18</v>
      </c>
      <c r="C42" s="622" t="s">
        <v>344</v>
      </c>
      <c r="D42" s="654"/>
      <c r="E42" s="624" t="s">
        <v>124</v>
      </c>
      <c r="F42" s="625"/>
      <c r="G42" s="626"/>
      <c r="H42" s="627"/>
      <c r="I42" s="624"/>
      <c r="J42" s="627"/>
      <c r="K42" s="18"/>
      <c r="L42" s="18"/>
      <c r="M42" s="19"/>
      <c r="N42" s="253">
        <f t="shared" si="0"/>
        <v>25</v>
      </c>
      <c r="O42" s="18">
        <v>165</v>
      </c>
      <c r="P42" s="254">
        <v>63</v>
      </c>
      <c r="Q42" s="18">
        <v>14</v>
      </c>
      <c r="R42" s="18" t="s">
        <v>125</v>
      </c>
      <c r="S42" s="18" t="s">
        <v>179</v>
      </c>
      <c r="T42" s="636" t="s">
        <v>345</v>
      </c>
      <c r="U42" s="636"/>
      <c r="V42" s="636"/>
      <c r="W42" s="630" t="s">
        <v>332</v>
      </c>
      <c r="X42" s="631"/>
      <c r="Y42" s="632"/>
      <c r="AB42" s="228">
        <v>199802</v>
      </c>
    </row>
    <row r="43" spans="2:28" s="249" customFormat="1" ht="24" customHeight="1" x14ac:dyDescent="0.25">
      <c r="B43" s="18">
        <v>19</v>
      </c>
      <c r="C43" s="622" t="s">
        <v>346</v>
      </c>
      <c r="D43" s="654"/>
      <c r="E43" s="624" t="s">
        <v>124</v>
      </c>
      <c r="F43" s="625"/>
      <c r="G43" s="626"/>
      <c r="H43" s="627"/>
      <c r="I43" s="624"/>
      <c r="J43" s="627"/>
      <c r="K43" s="18"/>
      <c r="L43" s="18"/>
      <c r="M43" s="19"/>
      <c r="N43" s="253">
        <f t="shared" si="0"/>
        <v>26</v>
      </c>
      <c r="O43" s="18">
        <v>183</v>
      </c>
      <c r="P43" s="254">
        <v>80</v>
      </c>
      <c r="Q43" s="18">
        <v>17</v>
      </c>
      <c r="R43" s="18" t="s">
        <v>128</v>
      </c>
      <c r="S43" s="18" t="s">
        <v>127</v>
      </c>
      <c r="T43" s="636" t="s">
        <v>313</v>
      </c>
      <c r="U43" s="636"/>
      <c r="V43" s="636"/>
      <c r="W43" s="630" t="s">
        <v>332</v>
      </c>
      <c r="X43" s="631"/>
      <c r="Y43" s="632"/>
      <c r="AB43" s="228">
        <v>199612</v>
      </c>
    </row>
    <row r="44" spans="2:28" s="249" customFormat="1" ht="24" customHeight="1" x14ac:dyDescent="0.25">
      <c r="B44" s="18">
        <v>20</v>
      </c>
      <c r="C44" s="622" t="s">
        <v>754</v>
      </c>
      <c r="D44" s="654"/>
      <c r="E44" s="624" t="s">
        <v>124</v>
      </c>
      <c r="F44" s="625"/>
      <c r="G44" s="626"/>
      <c r="H44" s="627"/>
      <c r="I44" s="624"/>
      <c r="J44" s="627"/>
      <c r="K44" s="18"/>
      <c r="L44" s="18"/>
      <c r="M44" s="19"/>
      <c r="N44" s="253">
        <f t="shared" si="0"/>
        <v>26</v>
      </c>
      <c r="O44" s="18">
        <v>176</v>
      </c>
      <c r="P44" s="254">
        <v>75</v>
      </c>
      <c r="Q44" s="18">
        <v>17</v>
      </c>
      <c r="R44" s="18" t="s">
        <v>125</v>
      </c>
      <c r="S44" s="18" t="s">
        <v>179</v>
      </c>
      <c r="T44" s="636" t="s">
        <v>755</v>
      </c>
      <c r="U44" s="636"/>
      <c r="V44" s="636"/>
      <c r="W44" s="630" t="s">
        <v>332</v>
      </c>
      <c r="X44" s="631"/>
      <c r="Y44" s="632"/>
      <c r="AB44" s="228">
        <v>199612</v>
      </c>
    </row>
    <row r="45" spans="2:28" s="249" customFormat="1" ht="24" customHeight="1" x14ac:dyDescent="0.25">
      <c r="B45" s="18">
        <v>21</v>
      </c>
      <c r="C45" s="622" t="s">
        <v>756</v>
      </c>
      <c r="D45" s="654"/>
      <c r="E45" s="624" t="s">
        <v>124</v>
      </c>
      <c r="F45" s="625"/>
      <c r="G45" s="626"/>
      <c r="H45" s="627"/>
      <c r="I45" s="624"/>
      <c r="J45" s="627"/>
      <c r="K45" s="18"/>
      <c r="L45" s="18"/>
      <c r="M45" s="19"/>
      <c r="N45" s="253">
        <f t="shared" si="0"/>
        <v>25</v>
      </c>
      <c r="O45" s="18">
        <v>174</v>
      </c>
      <c r="P45" s="254">
        <v>63</v>
      </c>
      <c r="Q45" s="18">
        <v>15</v>
      </c>
      <c r="R45" s="18" t="s">
        <v>125</v>
      </c>
      <c r="S45" s="18" t="s">
        <v>179</v>
      </c>
      <c r="T45" s="636" t="s">
        <v>757</v>
      </c>
      <c r="U45" s="636"/>
      <c r="V45" s="636"/>
      <c r="W45" s="630" t="s">
        <v>332</v>
      </c>
      <c r="X45" s="631"/>
      <c r="Y45" s="632"/>
      <c r="AB45" s="228">
        <v>199712</v>
      </c>
    </row>
    <row r="46" spans="2:28" s="249" customFormat="1" ht="24" customHeight="1" x14ac:dyDescent="0.25">
      <c r="B46" s="18">
        <v>22</v>
      </c>
      <c r="C46" s="622" t="s">
        <v>758</v>
      </c>
      <c r="D46" s="654"/>
      <c r="E46" s="624" t="s">
        <v>124</v>
      </c>
      <c r="F46" s="625"/>
      <c r="G46" s="626"/>
      <c r="H46" s="627"/>
      <c r="I46" s="624"/>
      <c r="J46" s="627"/>
      <c r="K46" s="18"/>
      <c r="L46" s="18"/>
      <c r="M46" s="19"/>
      <c r="N46" s="253">
        <f t="shared" si="0"/>
        <v>26</v>
      </c>
      <c r="O46" s="18">
        <v>170</v>
      </c>
      <c r="P46" s="254">
        <v>58</v>
      </c>
      <c r="Q46" s="18">
        <v>8</v>
      </c>
      <c r="R46" s="18" t="s">
        <v>126</v>
      </c>
      <c r="S46" s="18" t="s">
        <v>179</v>
      </c>
      <c r="T46" s="636" t="s">
        <v>563</v>
      </c>
      <c r="U46" s="636"/>
      <c r="V46" s="636"/>
      <c r="W46" s="630" t="s">
        <v>332</v>
      </c>
      <c r="X46" s="631"/>
      <c r="Y46" s="632"/>
      <c r="AB46" s="228">
        <v>199701</v>
      </c>
    </row>
    <row r="47" spans="2:28" s="249" customFormat="1" ht="24" customHeight="1" x14ac:dyDescent="0.25">
      <c r="B47" s="18">
        <v>23</v>
      </c>
      <c r="C47" s="622" t="s">
        <v>759</v>
      </c>
      <c r="D47" s="654"/>
      <c r="E47" s="624" t="s">
        <v>124</v>
      </c>
      <c r="F47" s="625"/>
      <c r="G47" s="626"/>
      <c r="H47" s="627"/>
      <c r="I47" s="624"/>
      <c r="J47" s="627"/>
      <c r="K47" s="18"/>
      <c r="L47" s="18"/>
      <c r="M47" s="19"/>
      <c r="N47" s="253">
        <f t="shared" si="0"/>
        <v>25</v>
      </c>
      <c r="O47" s="18">
        <v>180</v>
      </c>
      <c r="P47" s="254">
        <v>62</v>
      </c>
      <c r="Q47" s="18">
        <v>20</v>
      </c>
      <c r="R47" s="18" t="s">
        <v>128</v>
      </c>
      <c r="S47" s="18" t="s">
        <v>127</v>
      </c>
      <c r="T47" s="636" t="s">
        <v>760</v>
      </c>
      <c r="U47" s="636"/>
      <c r="V47" s="636"/>
      <c r="W47" s="630" t="s">
        <v>332</v>
      </c>
      <c r="X47" s="631"/>
      <c r="Y47" s="632"/>
      <c r="AB47" s="228">
        <v>199802</v>
      </c>
    </row>
    <row r="48" spans="2:28" s="249" customFormat="1" ht="24" customHeight="1" x14ac:dyDescent="0.25">
      <c r="B48" s="18">
        <v>24</v>
      </c>
      <c r="C48" s="622" t="s">
        <v>761</v>
      </c>
      <c r="D48" s="654"/>
      <c r="E48" s="624" t="s">
        <v>124</v>
      </c>
      <c r="F48" s="625"/>
      <c r="G48" s="626"/>
      <c r="H48" s="627"/>
      <c r="I48" s="624"/>
      <c r="J48" s="627"/>
      <c r="K48" s="18"/>
      <c r="L48" s="18"/>
      <c r="M48" s="19"/>
      <c r="N48" s="253">
        <f t="shared" si="0"/>
        <v>25</v>
      </c>
      <c r="O48" s="18">
        <v>180</v>
      </c>
      <c r="P48" s="254">
        <v>69</v>
      </c>
      <c r="Q48" s="18">
        <v>20</v>
      </c>
      <c r="R48" s="18" t="s">
        <v>125</v>
      </c>
      <c r="S48" s="18" t="s">
        <v>127</v>
      </c>
      <c r="T48" s="636" t="s">
        <v>137</v>
      </c>
      <c r="U48" s="636"/>
      <c r="V48" s="636"/>
      <c r="W48" s="630" t="s">
        <v>332</v>
      </c>
      <c r="X48" s="631"/>
      <c r="Y48" s="632"/>
      <c r="AB48" s="228">
        <v>199710</v>
      </c>
    </row>
    <row r="49" spans="2:28" s="249" customFormat="1" ht="24" customHeight="1" x14ac:dyDescent="0.25">
      <c r="B49" s="18">
        <v>25</v>
      </c>
      <c r="C49" s="622" t="s">
        <v>762</v>
      </c>
      <c r="D49" s="654"/>
      <c r="E49" s="624" t="s">
        <v>124</v>
      </c>
      <c r="F49" s="625"/>
      <c r="G49" s="626"/>
      <c r="H49" s="627"/>
      <c r="I49" s="624"/>
      <c r="J49" s="627"/>
      <c r="K49" s="18"/>
      <c r="L49" s="18"/>
      <c r="M49" s="19"/>
      <c r="N49" s="253">
        <f t="shared" si="0"/>
        <v>25</v>
      </c>
      <c r="O49" s="18">
        <v>173</v>
      </c>
      <c r="P49" s="254">
        <v>63</v>
      </c>
      <c r="Q49" s="18">
        <v>8</v>
      </c>
      <c r="R49" s="18" t="s">
        <v>128</v>
      </c>
      <c r="S49" s="18" t="s">
        <v>127</v>
      </c>
      <c r="T49" s="636" t="s">
        <v>347</v>
      </c>
      <c r="U49" s="636"/>
      <c r="V49" s="636"/>
      <c r="W49" s="630" t="s">
        <v>332</v>
      </c>
      <c r="X49" s="631"/>
      <c r="Y49" s="632"/>
      <c r="Z49" s="21"/>
      <c r="AB49" s="228">
        <v>199802</v>
      </c>
    </row>
    <row r="50" spans="2:28" s="249" customFormat="1" ht="24" customHeight="1" x14ac:dyDescent="0.25">
      <c r="B50" s="18">
        <v>26</v>
      </c>
      <c r="C50" s="622" t="s">
        <v>763</v>
      </c>
      <c r="D50" s="654"/>
      <c r="E50" s="624" t="s">
        <v>124</v>
      </c>
      <c r="F50" s="625"/>
      <c r="G50" s="626"/>
      <c r="H50" s="627"/>
      <c r="I50" s="624"/>
      <c r="J50" s="627"/>
      <c r="K50" s="18"/>
      <c r="L50" s="18"/>
      <c r="M50" s="19"/>
      <c r="N50" s="253">
        <f t="shared" si="0"/>
        <v>24</v>
      </c>
      <c r="O50" s="18">
        <v>174</v>
      </c>
      <c r="P50" s="254">
        <v>76</v>
      </c>
      <c r="Q50" s="18">
        <v>12</v>
      </c>
      <c r="R50" s="18" t="s">
        <v>208</v>
      </c>
      <c r="S50" s="18" t="s">
        <v>124</v>
      </c>
      <c r="T50" s="636" t="s">
        <v>764</v>
      </c>
      <c r="U50" s="636"/>
      <c r="V50" s="636"/>
      <c r="W50" s="630" t="s">
        <v>332</v>
      </c>
      <c r="X50" s="631"/>
      <c r="Y50" s="632"/>
      <c r="AB50" s="228">
        <v>199809</v>
      </c>
    </row>
    <row r="51" spans="2:28" s="249" customFormat="1" ht="24" customHeight="1" x14ac:dyDescent="0.25">
      <c r="B51" s="18">
        <v>27</v>
      </c>
      <c r="C51" s="622" t="s">
        <v>765</v>
      </c>
      <c r="D51" s="654"/>
      <c r="E51" s="624" t="s">
        <v>124</v>
      </c>
      <c r="F51" s="625"/>
      <c r="G51" s="626"/>
      <c r="H51" s="627"/>
      <c r="I51" s="624"/>
      <c r="J51" s="627"/>
      <c r="K51" s="18"/>
      <c r="L51" s="18"/>
      <c r="M51" s="19"/>
      <c r="N51" s="253">
        <f t="shared" si="0"/>
        <v>26</v>
      </c>
      <c r="O51" s="18">
        <v>179</v>
      </c>
      <c r="P51" s="254">
        <v>74</v>
      </c>
      <c r="Q51" s="18">
        <v>13</v>
      </c>
      <c r="R51" s="18" t="s">
        <v>229</v>
      </c>
      <c r="S51" s="18" t="s">
        <v>124</v>
      </c>
      <c r="T51" s="636" t="s">
        <v>766</v>
      </c>
      <c r="U51" s="636"/>
      <c r="V51" s="636"/>
      <c r="W51" s="630" t="s">
        <v>332</v>
      </c>
      <c r="X51" s="631"/>
      <c r="Y51" s="632"/>
      <c r="AB51" s="228">
        <v>1990818</v>
      </c>
    </row>
    <row r="52" spans="2:28" s="249" customFormat="1" ht="24" customHeight="1" x14ac:dyDescent="0.25">
      <c r="B52" s="18">
        <v>28</v>
      </c>
      <c r="C52" s="622" t="s">
        <v>767</v>
      </c>
      <c r="D52" s="654"/>
      <c r="E52" s="624" t="s">
        <v>124</v>
      </c>
      <c r="F52" s="625"/>
      <c r="G52" s="626"/>
      <c r="H52" s="627"/>
      <c r="I52" s="624"/>
      <c r="J52" s="627"/>
      <c r="K52" s="18"/>
      <c r="L52" s="18"/>
      <c r="M52" s="19"/>
      <c r="N52" s="253">
        <f t="shared" si="0"/>
        <v>24</v>
      </c>
      <c r="O52" s="18">
        <v>171</v>
      </c>
      <c r="P52" s="254">
        <v>61</v>
      </c>
      <c r="Q52" s="18">
        <v>12</v>
      </c>
      <c r="R52" s="18" t="s">
        <v>227</v>
      </c>
      <c r="S52" s="18" t="s">
        <v>124</v>
      </c>
      <c r="T52" s="636" t="s">
        <v>768</v>
      </c>
      <c r="U52" s="636"/>
      <c r="V52" s="636"/>
      <c r="W52" s="630" t="s">
        <v>332</v>
      </c>
      <c r="X52" s="631"/>
      <c r="Y52" s="632"/>
      <c r="AB52" s="228">
        <v>199810</v>
      </c>
    </row>
    <row r="53" spans="2:28" s="249" customFormat="1" ht="24" customHeight="1" x14ac:dyDescent="0.25">
      <c r="B53" s="18">
        <v>29</v>
      </c>
      <c r="C53" s="622" t="s">
        <v>769</v>
      </c>
      <c r="D53" s="654"/>
      <c r="E53" s="624" t="s">
        <v>124</v>
      </c>
      <c r="F53" s="625"/>
      <c r="G53" s="626"/>
      <c r="H53" s="627"/>
      <c r="I53" s="624"/>
      <c r="J53" s="627"/>
      <c r="K53" s="18"/>
      <c r="L53" s="18"/>
      <c r="M53" s="19"/>
      <c r="N53" s="253">
        <f t="shared" si="0"/>
        <v>24</v>
      </c>
      <c r="O53" s="18">
        <v>173</v>
      </c>
      <c r="P53" s="254">
        <v>65</v>
      </c>
      <c r="Q53" s="18">
        <v>14</v>
      </c>
      <c r="R53" s="18" t="s">
        <v>227</v>
      </c>
      <c r="S53" s="18" t="s">
        <v>124</v>
      </c>
      <c r="T53" s="636" t="s">
        <v>770</v>
      </c>
      <c r="U53" s="636"/>
      <c r="V53" s="636"/>
      <c r="W53" s="630" t="s">
        <v>332</v>
      </c>
      <c r="X53" s="631"/>
      <c r="Y53" s="632"/>
      <c r="AB53" s="228">
        <v>199905</v>
      </c>
    </row>
    <row r="54" spans="2:28" s="249" customFormat="1" ht="24" customHeight="1" x14ac:dyDescent="0.25">
      <c r="B54" s="18">
        <v>30</v>
      </c>
      <c r="C54" s="622" t="s">
        <v>771</v>
      </c>
      <c r="D54" s="654"/>
      <c r="E54" s="624" t="s">
        <v>124</v>
      </c>
      <c r="F54" s="625"/>
      <c r="G54" s="626"/>
      <c r="H54" s="627"/>
      <c r="I54" s="624"/>
      <c r="J54" s="627"/>
      <c r="K54" s="18"/>
      <c r="L54" s="18"/>
      <c r="M54" s="19"/>
      <c r="N54" s="253">
        <f t="shared" si="0"/>
        <v>25</v>
      </c>
      <c r="O54" s="18">
        <v>179</v>
      </c>
      <c r="P54" s="254">
        <v>68</v>
      </c>
      <c r="Q54" s="18">
        <v>14</v>
      </c>
      <c r="R54" s="18" t="s">
        <v>229</v>
      </c>
      <c r="S54" s="18" t="s">
        <v>127</v>
      </c>
      <c r="T54" s="636" t="s">
        <v>772</v>
      </c>
      <c r="U54" s="636"/>
      <c r="V54" s="636"/>
      <c r="W54" s="630" t="s">
        <v>332</v>
      </c>
      <c r="X54" s="631"/>
      <c r="Y54" s="632"/>
      <c r="AB54" s="228">
        <v>199806</v>
      </c>
    </row>
    <row r="55" spans="2:28" s="249" customFormat="1" ht="24" customHeight="1" x14ac:dyDescent="0.25">
      <c r="B55" s="18">
        <v>31</v>
      </c>
      <c r="C55" s="622" t="s">
        <v>773</v>
      </c>
      <c r="D55" s="623"/>
      <c r="E55" s="624" t="s">
        <v>124</v>
      </c>
      <c r="F55" s="625"/>
      <c r="G55" s="626"/>
      <c r="H55" s="627"/>
      <c r="I55" s="624"/>
      <c r="J55" s="627"/>
      <c r="K55" s="18"/>
      <c r="L55" s="18"/>
      <c r="M55" s="19"/>
      <c r="N55" s="253">
        <f t="shared" si="0"/>
        <v>23</v>
      </c>
      <c r="O55" s="18">
        <v>165</v>
      </c>
      <c r="P55" s="254">
        <v>60</v>
      </c>
      <c r="Q55" s="18">
        <v>6</v>
      </c>
      <c r="R55" s="18" t="s">
        <v>202</v>
      </c>
      <c r="S55" s="18" t="s">
        <v>124</v>
      </c>
      <c r="T55" s="636" t="s">
        <v>774</v>
      </c>
      <c r="U55" s="636"/>
      <c r="V55" s="636"/>
      <c r="W55" s="630" t="s">
        <v>332</v>
      </c>
      <c r="X55" s="631"/>
      <c r="Y55" s="632"/>
      <c r="AB55" s="228">
        <v>199909</v>
      </c>
    </row>
    <row r="56" spans="2:28" s="249" customFormat="1" ht="24" customHeight="1" x14ac:dyDescent="0.25">
      <c r="B56" s="18">
        <v>32</v>
      </c>
      <c r="C56" s="622" t="s">
        <v>775</v>
      </c>
      <c r="D56" s="623"/>
      <c r="E56" s="624" t="s">
        <v>124</v>
      </c>
      <c r="F56" s="625"/>
      <c r="G56" s="626"/>
      <c r="H56" s="627"/>
      <c r="I56" s="624"/>
      <c r="J56" s="627"/>
      <c r="K56" s="18"/>
      <c r="L56" s="18"/>
      <c r="M56" s="19"/>
      <c r="N56" s="253">
        <f t="shared" si="0"/>
        <v>23</v>
      </c>
      <c r="O56" s="18">
        <v>170</v>
      </c>
      <c r="P56" s="254">
        <v>71</v>
      </c>
      <c r="Q56" s="18">
        <v>10</v>
      </c>
      <c r="R56" s="18" t="s">
        <v>202</v>
      </c>
      <c r="S56" s="18" t="s">
        <v>124</v>
      </c>
      <c r="T56" s="636" t="s">
        <v>776</v>
      </c>
      <c r="U56" s="636"/>
      <c r="V56" s="636"/>
      <c r="W56" s="630" t="s">
        <v>332</v>
      </c>
      <c r="X56" s="631"/>
      <c r="Y56" s="632"/>
      <c r="AB56" s="228">
        <v>200004</v>
      </c>
    </row>
    <row r="57" spans="2:28" s="249" customFormat="1" ht="24" customHeight="1" x14ac:dyDescent="0.25">
      <c r="B57" s="18">
        <v>33</v>
      </c>
      <c r="C57" s="622" t="s">
        <v>777</v>
      </c>
      <c r="D57" s="654"/>
      <c r="E57" s="624" t="s">
        <v>124</v>
      </c>
      <c r="F57" s="625"/>
      <c r="G57" s="626"/>
      <c r="H57" s="627"/>
      <c r="I57" s="624"/>
      <c r="J57" s="627"/>
      <c r="K57" s="18"/>
      <c r="L57" s="18"/>
      <c r="M57" s="19"/>
      <c r="N57" s="253">
        <f t="shared" si="0"/>
        <v>22</v>
      </c>
      <c r="O57" s="18">
        <v>178</v>
      </c>
      <c r="P57" s="254">
        <v>70</v>
      </c>
      <c r="Q57" s="18">
        <v>15</v>
      </c>
      <c r="R57" s="18" t="s">
        <v>227</v>
      </c>
      <c r="S57" s="18" t="s">
        <v>127</v>
      </c>
      <c r="T57" s="636" t="s">
        <v>772</v>
      </c>
      <c r="U57" s="636"/>
      <c r="V57" s="636"/>
      <c r="W57" s="630" t="s">
        <v>332</v>
      </c>
      <c r="X57" s="631"/>
      <c r="Y57" s="632"/>
      <c r="AB57" s="228">
        <v>200012</v>
      </c>
    </row>
    <row r="58" spans="2:28" s="249" customFormat="1" ht="24" customHeight="1" x14ac:dyDescent="0.25">
      <c r="B58" s="18">
        <v>34</v>
      </c>
      <c r="C58" s="622" t="s">
        <v>778</v>
      </c>
      <c r="D58" s="654"/>
      <c r="E58" s="624" t="s">
        <v>127</v>
      </c>
      <c r="F58" s="625"/>
      <c r="G58" s="626"/>
      <c r="H58" s="627"/>
      <c r="I58" s="624"/>
      <c r="J58" s="627"/>
      <c r="K58" s="18"/>
      <c r="L58" s="18"/>
      <c r="M58" s="19"/>
      <c r="N58" s="253">
        <f t="shared" si="0"/>
        <v>33</v>
      </c>
      <c r="O58" s="18">
        <v>180</v>
      </c>
      <c r="P58" s="254">
        <v>74</v>
      </c>
      <c r="Q58" s="18">
        <v>27</v>
      </c>
      <c r="R58" s="18" t="s">
        <v>128</v>
      </c>
      <c r="S58" s="18" t="s">
        <v>127</v>
      </c>
      <c r="T58" s="636" t="s">
        <v>137</v>
      </c>
      <c r="U58" s="636"/>
      <c r="V58" s="636"/>
      <c r="W58" s="630" t="s">
        <v>779</v>
      </c>
      <c r="X58" s="631"/>
      <c r="Y58" s="632"/>
      <c r="AB58" s="228">
        <v>199007</v>
      </c>
    </row>
    <row r="59" spans="2:28" s="249" customFormat="1" ht="24" customHeight="1" x14ac:dyDescent="0.25">
      <c r="B59" s="18">
        <v>35</v>
      </c>
      <c r="C59" s="622" t="s">
        <v>247</v>
      </c>
      <c r="D59" s="654"/>
      <c r="E59" s="624" t="s">
        <v>127</v>
      </c>
      <c r="F59" s="625"/>
      <c r="G59" s="626"/>
      <c r="H59" s="627"/>
      <c r="I59" s="624"/>
      <c r="J59" s="627"/>
      <c r="K59" s="18"/>
      <c r="L59" s="18"/>
      <c r="M59" s="19"/>
      <c r="N59" s="253">
        <f t="shared" si="0"/>
        <v>28</v>
      </c>
      <c r="O59" s="18">
        <v>170</v>
      </c>
      <c r="P59" s="254">
        <v>60</v>
      </c>
      <c r="Q59" s="18">
        <v>18</v>
      </c>
      <c r="R59" s="18" t="s">
        <v>227</v>
      </c>
      <c r="S59" s="18" t="s">
        <v>127</v>
      </c>
      <c r="T59" s="636" t="s">
        <v>780</v>
      </c>
      <c r="U59" s="636"/>
      <c r="V59" s="636"/>
      <c r="W59" s="636" t="s">
        <v>781</v>
      </c>
      <c r="X59" s="636"/>
      <c r="Y59" s="636"/>
      <c r="AB59" s="228">
        <v>199412</v>
      </c>
    </row>
    <row r="60" spans="2:28" s="249" customFormat="1" ht="24" customHeight="1" x14ac:dyDescent="0.25">
      <c r="B60" s="18">
        <v>36</v>
      </c>
      <c r="C60" s="622" t="s">
        <v>782</v>
      </c>
      <c r="D60" s="623"/>
      <c r="E60" s="624" t="s">
        <v>127</v>
      </c>
      <c r="F60" s="625"/>
      <c r="G60" s="626"/>
      <c r="H60" s="627"/>
      <c r="I60" s="624"/>
      <c r="J60" s="627"/>
      <c r="K60" s="18"/>
      <c r="L60" s="18"/>
      <c r="M60" s="19"/>
      <c r="N60" s="253">
        <f t="shared" si="0"/>
        <v>25</v>
      </c>
      <c r="O60" s="18">
        <v>175</v>
      </c>
      <c r="P60" s="254">
        <v>61</v>
      </c>
      <c r="Q60" s="18">
        <v>16</v>
      </c>
      <c r="R60" s="18" t="s">
        <v>125</v>
      </c>
      <c r="S60" s="18" t="s">
        <v>127</v>
      </c>
      <c r="T60" s="630" t="s">
        <v>313</v>
      </c>
      <c r="U60" s="631"/>
      <c r="V60" s="632"/>
      <c r="W60" s="630" t="s">
        <v>783</v>
      </c>
      <c r="X60" s="631"/>
      <c r="Y60" s="632"/>
      <c r="AB60" s="228">
        <v>199711</v>
      </c>
    </row>
    <row r="61" spans="2:28" s="249" customFormat="1" ht="24" customHeight="1" x14ac:dyDescent="0.25">
      <c r="B61" s="18">
        <v>37</v>
      </c>
      <c r="C61" s="622" t="s">
        <v>784</v>
      </c>
      <c r="D61" s="623"/>
      <c r="E61" s="624" t="s">
        <v>127</v>
      </c>
      <c r="F61" s="625"/>
      <c r="G61" s="626"/>
      <c r="H61" s="627"/>
      <c r="I61" s="624"/>
      <c r="J61" s="627"/>
      <c r="K61" s="18"/>
      <c r="L61" s="18"/>
      <c r="M61" s="19"/>
      <c r="N61" s="253">
        <f t="shared" si="0"/>
        <v>26</v>
      </c>
      <c r="O61" s="18">
        <v>173</v>
      </c>
      <c r="P61" s="254">
        <v>74</v>
      </c>
      <c r="Q61" s="18">
        <v>16</v>
      </c>
      <c r="R61" s="18" t="s">
        <v>128</v>
      </c>
      <c r="S61" s="18" t="s">
        <v>127</v>
      </c>
      <c r="T61" s="630" t="s">
        <v>562</v>
      </c>
      <c r="U61" s="631"/>
      <c r="V61" s="632"/>
      <c r="W61" s="630" t="s">
        <v>561</v>
      </c>
      <c r="X61" s="631"/>
      <c r="Y61" s="632"/>
      <c r="AB61" s="228">
        <v>199705</v>
      </c>
    </row>
    <row r="62" spans="2:28" s="249" customFormat="1" ht="24" customHeight="1" x14ac:dyDescent="0.25">
      <c r="B62" s="18">
        <v>38</v>
      </c>
      <c r="C62" s="622" t="s">
        <v>785</v>
      </c>
      <c r="D62" s="623"/>
      <c r="E62" s="624" t="s">
        <v>127</v>
      </c>
      <c r="F62" s="625"/>
      <c r="G62" s="626"/>
      <c r="H62" s="627"/>
      <c r="I62" s="624"/>
      <c r="J62" s="627"/>
      <c r="K62" s="18"/>
      <c r="L62" s="18"/>
      <c r="M62" s="19"/>
      <c r="N62" s="253">
        <f t="shared" si="0"/>
        <v>26</v>
      </c>
      <c r="O62" s="18">
        <v>172</v>
      </c>
      <c r="P62" s="254">
        <v>65</v>
      </c>
      <c r="Q62" s="18">
        <v>18</v>
      </c>
      <c r="R62" s="18" t="s">
        <v>227</v>
      </c>
      <c r="S62" s="18" t="s">
        <v>127</v>
      </c>
      <c r="T62" s="630" t="s">
        <v>786</v>
      </c>
      <c r="U62" s="631"/>
      <c r="V62" s="632"/>
      <c r="W62" s="630" t="s">
        <v>787</v>
      </c>
      <c r="X62" s="631"/>
      <c r="Y62" s="632"/>
      <c r="AB62" s="228">
        <v>199703</v>
      </c>
    </row>
    <row r="63" spans="2:28" s="249" customFormat="1" ht="24" customHeight="1" x14ac:dyDescent="0.25">
      <c r="B63" s="18">
        <v>39</v>
      </c>
      <c r="C63" s="622" t="s">
        <v>788</v>
      </c>
      <c r="D63" s="623"/>
      <c r="E63" s="624" t="s">
        <v>127</v>
      </c>
      <c r="F63" s="625"/>
      <c r="G63" s="626"/>
      <c r="H63" s="627"/>
      <c r="I63" s="624"/>
      <c r="J63" s="627"/>
      <c r="K63" s="18"/>
      <c r="L63" s="18"/>
      <c r="M63" s="19"/>
      <c r="N63" s="253">
        <f t="shared" si="0"/>
        <v>25</v>
      </c>
      <c r="O63" s="18">
        <v>173</v>
      </c>
      <c r="P63" s="254">
        <v>70</v>
      </c>
      <c r="Q63" s="18">
        <v>20</v>
      </c>
      <c r="R63" s="18" t="s">
        <v>229</v>
      </c>
      <c r="S63" s="18" t="s">
        <v>127</v>
      </c>
      <c r="T63" s="630" t="s">
        <v>789</v>
      </c>
      <c r="U63" s="631"/>
      <c r="V63" s="632"/>
      <c r="W63" s="630" t="s">
        <v>790</v>
      </c>
      <c r="X63" s="631"/>
      <c r="Y63" s="632"/>
      <c r="AB63" s="228">
        <v>199710</v>
      </c>
    </row>
    <row r="64" spans="2:28" s="249" customFormat="1" ht="24" customHeight="1" x14ac:dyDescent="0.25">
      <c r="B64" s="18">
        <v>40</v>
      </c>
      <c r="C64" s="622" t="s">
        <v>791</v>
      </c>
      <c r="D64" s="623"/>
      <c r="E64" s="624" t="s">
        <v>127</v>
      </c>
      <c r="F64" s="625"/>
      <c r="G64" s="626"/>
      <c r="H64" s="627"/>
      <c r="I64" s="624"/>
      <c r="J64" s="627"/>
      <c r="K64" s="18"/>
      <c r="L64" s="18"/>
      <c r="M64" s="19"/>
      <c r="N64" s="253">
        <f t="shared" si="0"/>
        <v>25</v>
      </c>
      <c r="O64" s="18">
        <v>177</v>
      </c>
      <c r="P64" s="254">
        <v>68</v>
      </c>
      <c r="Q64" s="18">
        <v>22</v>
      </c>
      <c r="R64" s="18" t="s">
        <v>125</v>
      </c>
      <c r="S64" s="18" t="s">
        <v>127</v>
      </c>
      <c r="T64" s="630" t="s">
        <v>560</v>
      </c>
      <c r="U64" s="631"/>
      <c r="V64" s="632"/>
      <c r="W64" s="630" t="s">
        <v>558</v>
      </c>
      <c r="X64" s="631"/>
      <c r="Y64" s="632"/>
      <c r="AB64" s="228">
        <v>199806</v>
      </c>
    </row>
    <row r="65" spans="2:28" s="249" customFormat="1" ht="24" customHeight="1" x14ac:dyDescent="0.25">
      <c r="B65" s="18">
        <v>41</v>
      </c>
      <c r="C65" s="622" t="s">
        <v>792</v>
      </c>
      <c r="D65" s="623"/>
      <c r="E65" s="624" t="s">
        <v>127</v>
      </c>
      <c r="F65" s="625"/>
      <c r="G65" s="626"/>
      <c r="H65" s="627"/>
      <c r="I65" s="624"/>
      <c r="J65" s="627"/>
      <c r="K65" s="18"/>
      <c r="L65" s="18"/>
      <c r="M65" s="19"/>
      <c r="N65" s="253">
        <f t="shared" si="0"/>
        <v>25</v>
      </c>
      <c r="O65" s="18">
        <v>173</v>
      </c>
      <c r="P65" s="254">
        <v>60</v>
      </c>
      <c r="Q65" s="18">
        <v>18</v>
      </c>
      <c r="R65" s="18" t="s">
        <v>125</v>
      </c>
      <c r="S65" s="18" t="s">
        <v>127</v>
      </c>
      <c r="T65" s="630" t="s">
        <v>559</v>
      </c>
      <c r="U65" s="631"/>
      <c r="V65" s="632"/>
      <c r="W65" s="630" t="s">
        <v>558</v>
      </c>
      <c r="X65" s="631"/>
      <c r="Y65" s="632"/>
      <c r="AB65" s="228">
        <v>199806</v>
      </c>
    </row>
    <row r="66" spans="2:28" s="249" customFormat="1" ht="24" customHeight="1" x14ac:dyDescent="0.25">
      <c r="B66" s="18">
        <v>42</v>
      </c>
      <c r="C66" s="622" t="s">
        <v>793</v>
      </c>
      <c r="D66" s="623"/>
      <c r="E66" s="624" t="s">
        <v>127</v>
      </c>
      <c r="F66" s="625"/>
      <c r="G66" s="626"/>
      <c r="H66" s="627"/>
      <c r="I66" s="624"/>
      <c r="J66" s="627"/>
      <c r="K66" s="18"/>
      <c r="L66" s="18"/>
      <c r="M66" s="19"/>
      <c r="N66" s="253">
        <f t="shared" si="0"/>
        <v>24</v>
      </c>
      <c r="O66" s="18">
        <v>166</v>
      </c>
      <c r="P66" s="254">
        <v>70</v>
      </c>
      <c r="Q66" s="18">
        <v>15</v>
      </c>
      <c r="R66" s="18" t="s">
        <v>229</v>
      </c>
      <c r="S66" s="18" t="s">
        <v>127</v>
      </c>
      <c r="T66" s="630" t="s">
        <v>559</v>
      </c>
      <c r="U66" s="631"/>
      <c r="V66" s="632"/>
      <c r="W66" s="630" t="s">
        <v>794</v>
      </c>
      <c r="X66" s="631"/>
      <c r="Y66" s="632"/>
      <c r="AB66" s="228">
        <v>199908</v>
      </c>
    </row>
    <row r="67" spans="2:28" s="249" customFormat="1" ht="24" customHeight="1" x14ac:dyDescent="0.25">
      <c r="B67" s="18">
        <v>43</v>
      </c>
      <c r="C67" s="622" t="s">
        <v>795</v>
      </c>
      <c r="D67" s="623"/>
      <c r="E67" s="624" t="s">
        <v>127</v>
      </c>
      <c r="F67" s="625"/>
      <c r="G67" s="626"/>
      <c r="H67" s="627"/>
      <c r="I67" s="624"/>
      <c r="J67" s="627"/>
      <c r="K67" s="18"/>
      <c r="L67" s="18"/>
      <c r="M67" s="19"/>
      <c r="N67" s="253">
        <f t="shared" si="0"/>
        <v>24</v>
      </c>
      <c r="O67" s="18">
        <v>182</v>
      </c>
      <c r="P67" s="254">
        <v>75</v>
      </c>
      <c r="Q67" s="18">
        <v>18</v>
      </c>
      <c r="R67" s="18" t="s">
        <v>227</v>
      </c>
      <c r="S67" s="18" t="s">
        <v>127</v>
      </c>
      <c r="T67" s="630" t="s">
        <v>559</v>
      </c>
      <c r="U67" s="631"/>
      <c r="V67" s="632"/>
      <c r="W67" s="630" t="s">
        <v>796</v>
      </c>
      <c r="X67" s="631"/>
      <c r="Y67" s="632"/>
      <c r="AB67" s="228">
        <v>199812</v>
      </c>
    </row>
    <row r="68" spans="2:28" s="249" customFormat="1" ht="24" customHeight="1" thickBot="1" x14ac:dyDescent="0.3">
      <c r="B68" s="22">
        <v>44</v>
      </c>
      <c r="C68" s="638"/>
      <c r="D68" s="639"/>
      <c r="E68" s="640"/>
      <c r="F68" s="641"/>
      <c r="G68" s="642"/>
      <c r="H68" s="643"/>
      <c r="I68" s="644"/>
      <c r="J68" s="643"/>
      <c r="K68" s="26"/>
      <c r="L68" s="26"/>
      <c r="M68" s="27"/>
      <c r="N68" s="28" t="str">
        <f t="shared" si="0"/>
        <v/>
      </c>
      <c r="O68" s="22"/>
      <c r="P68" s="256"/>
      <c r="Q68" s="22"/>
      <c r="R68" s="22"/>
      <c r="S68" s="22"/>
      <c r="T68" s="645"/>
      <c r="U68" s="645"/>
      <c r="V68" s="645"/>
      <c r="W68" s="645"/>
      <c r="X68" s="645"/>
      <c r="Y68" s="645"/>
      <c r="AB68" s="228"/>
    </row>
    <row r="69" spans="2:28" x14ac:dyDescent="0.45">
      <c r="B69" s="23" t="s">
        <v>443</v>
      </c>
      <c r="S69" s="2"/>
    </row>
    <row r="70" spans="2:28" x14ac:dyDescent="0.45">
      <c r="B70" s="24" t="s">
        <v>444</v>
      </c>
      <c r="S70" s="2"/>
    </row>
    <row r="71" spans="2:28" x14ac:dyDescent="0.45">
      <c r="B71" s="25"/>
      <c r="C71" s="637"/>
      <c r="D71" s="637"/>
      <c r="E71" s="255"/>
      <c r="F71" s="255"/>
      <c r="G71" s="25"/>
      <c r="H71" s="25"/>
      <c r="S71" s="2"/>
    </row>
    <row r="94" spans="19:19" x14ac:dyDescent="0.45">
      <c r="S94" s="2"/>
    </row>
    <row r="95" spans="19:19" x14ac:dyDescent="0.45">
      <c r="S95" s="2"/>
    </row>
    <row r="96" spans="19:19" x14ac:dyDescent="0.45">
      <c r="S96" s="2"/>
    </row>
  </sheetData>
  <protectedRanges>
    <protectedRange password="EFC2" sqref="N25:N68" name="範囲1"/>
  </protectedRanges>
  <mergeCells count="307">
    <mergeCell ref="C71:D71"/>
    <mergeCell ref="C68:D68"/>
    <mergeCell ref="E68:F68"/>
    <mergeCell ref="G68:H68"/>
    <mergeCell ref="I68:J68"/>
    <mergeCell ref="T68:V68"/>
    <mergeCell ref="W68:Y68"/>
    <mergeCell ref="C67:D67"/>
    <mergeCell ref="E67:F67"/>
    <mergeCell ref="G67:H67"/>
    <mergeCell ref="I67:J67"/>
    <mergeCell ref="T67:V67"/>
    <mergeCell ref="W67:Y67"/>
    <mergeCell ref="C66:D66"/>
    <mergeCell ref="E66:F66"/>
    <mergeCell ref="G66:H66"/>
    <mergeCell ref="I66:J66"/>
    <mergeCell ref="T66:V66"/>
    <mergeCell ref="W66:Y66"/>
    <mergeCell ref="C65:D65"/>
    <mergeCell ref="E65:F65"/>
    <mergeCell ref="G65:H65"/>
    <mergeCell ref="I65:J65"/>
    <mergeCell ref="T65:V65"/>
    <mergeCell ref="W65:Y65"/>
    <mergeCell ref="C64:D64"/>
    <mergeCell ref="E64:F64"/>
    <mergeCell ref="G64:H64"/>
    <mergeCell ref="I64:J64"/>
    <mergeCell ref="T64:V64"/>
    <mergeCell ref="W64:Y64"/>
    <mergeCell ref="C63:D63"/>
    <mergeCell ref="E63:F63"/>
    <mergeCell ref="G63:H63"/>
    <mergeCell ref="I63:J63"/>
    <mergeCell ref="T63:V63"/>
    <mergeCell ref="W63:Y63"/>
    <mergeCell ref="C62:D62"/>
    <mergeCell ref="E62:F62"/>
    <mergeCell ref="G62:H62"/>
    <mergeCell ref="I62:J62"/>
    <mergeCell ref="T62:V62"/>
    <mergeCell ref="W62:Y62"/>
    <mergeCell ref="C61:D61"/>
    <mergeCell ref="E61:F61"/>
    <mergeCell ref="G61:H61"/>
    <mergeCell ref="I61:J61"/>
    <mergeCell ref="T61:V61"/>
    <mergeCell ref="W61:Y61"/>
    <mergeCell ref="C60:D60"/>
    <mergeCell ref="E60:F60"/>
    <mergeCell ref="G60:H60"/>
    <mergeCell ref="I60:J60"/>
    <mergeCell ref="T60:V60"/>
    <mergeCell ref="W60:Y60"/>
    <mergeCell ref="C59:D59"/>
    <mergeCell ref="E59:F59"/>
    <mergeCell ref="G59:H59"/>
    <mergeCell ref="I59:J59"/>
    <mergeCell ref="T59:V59"/>
    <mergeCell ref="W59:Y59"/>
    <mergeCell ref="C58:D58"/>
    <mergeCell ref="E58:F58"/>
    <mergeCell ref="G58:H58"/>
    <mergeCell ref="I58:J58"/>
    <mergeCell ref="T58:V58"/>
    <mergeCell ref="W58:Y58"/>
    <mergeCell ref="C57:D57"/>
    <mergeCell ref="E57:F57"/>
    <mergeCell ref="G57:H57"/>
    <mergeCell ref="I57:J57"/>
    <mergeCell ref="T57:V57"/>
    <mergeCell ref="W57:Y57"/>
    <mergeCell ref="C56:D56"/>
    <mergeCell ref="E56:F56"/>
    <mergeCell ref="G56:H56"/>
    <mergeCell ref="I56:J56"/>
    <mergeCell ref="T56:V56"/>
    <mergeCell ref="W56:Y56"/>
    <mergeCell ref="C55:D55"/>
    <mergeCell ref="E55:F55"/>
    <mergeCell ref="G55:H55"/>
    <mergeCell ref="I55:J55"/>
    <mergeCell ref="T55:V55"/>
    <mergeCell ref="W55:Y55"/>
    <mergeCell ref="C54:D54"/>
    <mergeCell ref="E54:F54"/>
    <mergeCell ref="G54:H54"/>
    <mergeCell ref="I54:J54"/>
    <mergeCell ref="T54:V54"/>
    <mergeCell ref="W54:Y54"/>
    <mergeCell ref="C53:D53"/>
    <mergeCell ref="E53:F53"/>
    <mergeCell ref="G53:H53"/>
    <mergeCell ref="I53:J53"/>
    <mergeCell ref="T53:V53"/>
    <mergeCell ref="W53:Y53"/>
    <mergeCell ref="C52:D52"/>
    <mergeCell ref="E52:F52"/>
    <mergeCell ref="G52:H52"/>
    <mergeCell ref="I52:J52"/>
    <mergeCell ref="T52:V52"/>
    <mergeCell ref="W52:Y52"/>
    <mergeCell ref="C51:D51"/>
    <mergeCell ref="E51:F51"/>
    <mergeCell ref="G51:H51"/>
    <mergeCell ref="I51:J51"/>
    <mergeCell ref="T51:V51"/>
    <mergeCell ref="W51:Y51"/>
    <mergeCell ref="C50:D50"/>
    <mergeCell ref="E50:F50"/>
    <mergeCell ref="G50:H50"/>
    <mergeCell ref="I50:J50"/>
    <mergeCell ref="T50:V50"/>
    <mergeCell ref="W50:Y50"/>
    <mergeCell ref="C49:D49"/>
    <mergeCell ref="E49:F49"/>
    <mergeCell ref="G49:H49"/>
    <mergeCell ref="I49:J49"/>
    <mergeCell ref="T49:V49"/>
    <mergeCell ref="W49:Y49"/>
    <mergeCell ref="C48:D48"/>
    <mergeCell ref="E48:F48"/>
    <mergeCell ref="G48:H48"/>
    <mergeCell ref="I48:J48"/>
    <mergeCell ref="T48:V48"/>
    <mergeCell ref="W48:Y48"/>
    <mergeCell ref="C47:D47"/>
    <mergeCell ref="E47:F47"/>
    <mergeCell ref="G47:H47"/>
    <mergeCell ref="I47:J47"/>
    <mergeCell ref="T47:V47"/>
    <mergeCell ref="W47:Y47"/>
    <mergeCell ref="C46:D46"/>
    <mergeCell ref="E46:F46"/>
    <mergeCell ref="G46:H46"/>
    <mergeCell ref="I46:J46"/>
    <mergeCell ref="T46:V46"/>
    <mergeCell ref="W46:Y46"/>
    <mergeCell ref="C45:D45"/>
    <mergeCell ref="E45:F45"/>
    <mergeCell ref="G45:H45"/>
    <mergeCell ref="I45:J45"/>
    <mergeCell ref="T45:V45"/>
    <mergeCell ref="W45:Y45"/>
    <mergeCell ref="C44:D44"/>
    <mergeCell ref="E44:F44"/>
    <mergeCell ref="G44:H44"/>
    <mergeCell ref="I44:J44"/>
    <mergeCell ref="T44:V44"/>
    <mergeCell ref="W44:Y44"/>
    <mergeCell ref="C43:D43"/>
    <mergeCell ref="E43:F43"/>
    <mergeCell ref="G43:H43"/>
    <mergeCell ref="I43:J43"/>
    <mergeCell ref="T43:V43"/>
    <mergeCell ref="W43:Y43"/>
    <mergeCell ref="C42:D42"/>
    <mergeCell ref="E42:F42"/>
    <mergeCell ref="G42:H42"/>
    <mergeCell ref="I42:J42"/>
    <mergeCell ref="T42:V42"/>
    <mergeCell ref="W42:Y42"/>
    <mergeCell ref="C41:D41"/>
    <mergeCell ref="E41:F41"/>
    <mergeCell ref="G41:H41"/>
    <mergeCell ref="I41:J41"/>
    <mergeCell ref="T41:V41"/>
    <mergeCell ref="W41:Y41"/>
    <mergeCell ref="C40:D40"/>
    <mergeCell ref="E40:F40"/>
    <mergeCell ref="G40:H40"/>
    <mergeCell ref="I40:J40"/>
    <mergeCell ref="T40:V40"/>
    <mergeCell ref="W40:Y40"/>
    <mergeCell ref="C39:D39"/>
    <mergeCell ref="E39:F39"/>
    <mergeCell ref="G39:H39"/>
    <mergeCell ref="I39:J39"/>
    <mergeCell ref="T39:V39"/>
    <mergeCell ref="W39:Y39"/>
    <mergeCell ref="C38:D38"/>
    <mergeCell ref="E38:F38"/>
    <mergeCell ref="G38:H38"/>
    <mergeCell ref="I38:J38"/>
    <mergeCell ref="T38:V38"/>
    <mergeCell ref="W38:Y38"/>
    <mergeCell ref="C37:D37"/>
    <mergeCell ref="E37:F37"/>
    <mergeCell ref="G37:H37"/>
    <mergeCell ref="I37:J37"/>
    <mergeCell ref="T37:V37"/>
    <mergeCell ref="W37:Y37"/>
    <mergeCell ref="C36:D36"/>
    <mergeCell ref="E36:F36"/>
    <mergeCell ref="G36:H36"/>
    <mergeCell ref="I36:J36"/>
    <mergeCell ref="T36:V36"/>
    <mergeCell ref="W36:Y36"/>
    <mergeCell ref="C35:D35"/>
    <mergeCell ref="E35:F35"/>
    <mergeCell ref="G35:H35"/>
    <mergeCell ref="I35:J35"/>
    <mergeCell ref="T35:V35"/>
    <mergeCell ref="W35:Y35"/>
    <mergeCell ref="C34:D34"/>
    <mergeCell ref="E34:F34"/>
    <mergeCell ref="G34:H34"/>
    <mergeCell ref="I34:J34"/>
    <mergeCell ref="T34:V34"/>
    <mergeCell ref="W34:Y34"/>
    <mergeCell ref="C33:D33"/>
    <mergeCell ref="E33:F33"/>
    <mergeCell ref="G33:H33"/>
    <mergeCell ref="I33:J33"/>
    <mergeCell ref="T33:V33"/>
    <mergeCell ref="W33:Y33"/>
    <mergeCell ref="C32:D32"/>
    <mergeCell ref="E32:F32"/>
    <mergeCell ref="G32:H32"/>
    <mergeCell ref="I32:J32"/>
    <mergeCell ref="T32:V32"/>
    <mergeCell ref="W32:Y32"/>
    <mergeCell ref="C31:D31"/>
    <mergeCell ref="E31:F31"/>
    <mergeCell ref="G31:H31"/>
    <mergeCell ref="I31:J31"/>
    <mergeCell ref="T31:V31"/>
    <mergeCell ref="W31:Y31"/>
    <mergeCell ref="C30:D30"/>
    <mergeCell ref="E30:F30"/>
    <mergeCell ref="G30:H30"/>
    <mergeCell ref="I30:J30"/>
    <mergeCell ref="T30:V30"/>
    <mergeCell ref="W30:Y30"/>
    <mergeCell ref="C29:D29"/>
    <mergeCell ref="E29:F29"/>
    <mergeCell ref="G29:H29"/>
    <mergeCell ref="I29:J29"/>
    <mergeCell ref="T29:V29"/>
    <mergeCell ref="W29:Y29"/>
    <mergeCell ref="C26:D26"/>
    <mergeCell ref="E26:F26"/>
    <mergeCell ref="G26:H26"/>
    <mergeCell ref="I26:J26"/>
    <mergeCell ref="T26:V26"/>
    <mergeCell ref="W26:Y26"/>
    <mergeCell ref="T23:V24"/>
    <mergeCell ref="W23:Y24"/>
    <mergeCell ref="C28:D28"/>
    <mergeCell ref="E28:F28"/>
    <mergeCell ref="G28:H28"/>
    <mergeCell ref="I28:J28"/>
    <mergeCell ref="T28:V28"/>
    <mergeCell ref="W28:Y28"/>
    <mergeCell ref="C27:D27"/>
    <mergeCell ref="E27:F27"/>
    <mergeCell ref="G27:H27"/>
    <mergeCell ref="I27:J27"/>
    <mergeCell ref="T27:V27"/>
    <mergeCell ref="W27:Y27"/>
    <mergeCell ref="AB23:AB24"/>
    <mergeCell ref="G24:H24"/>
    <mergeCell ref="I24:J24"/>
    <mergeCell ref="C25:D25"/>
    <mergeCell ref="E25:F25"/>
    <mergeCell ref="G25:H25"/>
    <mergeCell ref="I25:J25"/>
    <mergeCell ref="T25:V25"/>
    <mergeCell ref="N23:N24"/>
    <mergeCell ref="O23:O24"/>
    <mergeCell ref="P23:P24"/>
    <mergeCell ref="Q23:Q24"/>
    <mergeCell ref="R23:R24"/>
    <mergeCell ref="S23:S24"/>
    <mergeCell ref="W25:Y25"/>
    <mergeCell ref="B7:C8"/>
    <mergeCell ref="F7:I7"/>
    <mergeCell ref="K7:L7"/>
    <mergeCell ref="F8:I8"/>
    <mergeCell ref="K8:L8"/>
    <mergeCell ref="B20:C21"/>
    <mergeCell ref="D20:L21"/>
    <mergeCell ref="B23:B24"/>
    <mergeCell ref="C23:D24"/>
    <mergeCell ref="E23:F24"/>
    <mergeCell ref="G23:M23"/>
    <mergeCell ref="B9:C10"/>
    <mergeCell ref="D9:L10"/>
    <mergeCell ref="B11:C14"/>
    <mergeCell ref="D11:L14"/>
    <mergeCell ref="B15:B19"/>
    <mergeCell ref="D15:L15"/>
    <mergeCell ref="D16:L16"/>
    <mergeCell ref="D17:L17"/>
    <mergeCell ref="D18:L18"/>
    <mergeCell ref="D19:L19"/>
    <mergeCell ref="B3:C3"/>
    <mergeCell ref="D3:L3"/>
    <mergeCell ref="AB3:AB4"/>
    <mergeCell ref="AC3:AC4"/>
    <mergeCell ref="B4:C4"/>
    <mergeCell ref="D4:L4"/>
    <mergeCell ref="B5:C5"/>
    <mergeCell ref="D5:L5"/>
    <mergeCell ref="B6:C6"/>
    <mergeCell ref="D6:L6"/>
  </mergeCells>
  <phoneticPr fontId="3"/>
  <dataValidations count="4">
    <dataValidation type="list" allowBlank="1" showInputMessage="1" showErrorMessage="1" sqref="S25:S68 E25:F68" xr:uid="{1AF5270E-327C-4F94-A370-A9BBE40E23BE}">
      <formula1>"○,×"</formula1>
    </dataValidation>
    <dataValidation type="list" allowBlank="1" showInputMessage="1" showErrorMessage="1" sqref="C2" xr:uid="{1A116CBF-B5A4-4C57-915C-245C1675F1B4}">
      <formula1>$AH$28:$AH$29</formula1>
    </dataValidation>
    <dataValidation type="list" allowBlank="1" showInputMessage="1" showErrorMessage="1" sqref="D3:L3" xr:uid="{8938182F-5F4E-48BD-8550-3F9B02375551}">
      <formula1>$AH$14:$AH$25</formula1>
    </dataValidation>
    <dataValidation type="list" allowBlank="1" showInputMessage="1" showErrorMessage="1" sqref="D6:L6" xr:uid="{C6FFCBA1-6921-4549-8BB4-2E8A69DFE0C7}">
      <formula1>$AH$6:$AH$11</formula1>
    </dataValidation>
  </dataValidations>
  <hyperlinks>
    <hyperlink ref="D5" r:id="rId1" xr:uid="{699402F2-CCAE-4A6A-9078-3E2701D39D1E}"/>
  </hyperlinks>
  <printOptions horizontalCentered="1"/>
  <pageMargins left="0.23622047244094491" right="0.23622047244094491" top="0.19685039370078741" bottom="0.19685039370078741" header="0.51181102362204722" footer="0.31496062992125984"/>
  <pageSetup paperSize="9" scale="55" orientation="portrait" cellComments="asDisplayed" verticalDpi="300"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5D102-9BF6-4250-80DE-C161411AB25D}">
  <sheetPr>
    <tabColor rgb="FFFFFF00"/>
    <pageSetUpPr fitToPage="1"/>
  </sheetPr>
  <dimension ref="B1:AH96"/>
  <sheetViews>
    <sheetView showGridLines="0" view="pageBreakPreview" zoomScale="80" zoomScaleNormal="75" zoomScaleSheetLayoutView="80" workbookViewId="0"/>
  </sheetViews>
  <sheetFormatPr defaultColWidth="9" defaultRowHeight="15" x14ac:dyDescent="0.45"/>
  <cols>
    <col min="1" max="1" width="2.59765625" style="2" customWidth="1"/>
    <col min="2" max="2" width="8" style="2" customWidth="1"/>
    <col min="3" max="3" width="9.9296875" style="2" customWidth="1"/>
    <col min="4" max="4" width="8" style="2" customWidth="1"/>
    <col min="5" max="8" width="4.33203125" style="2" customWidth="1"/>
    <col min="9" max="9" width="4.06640625" style="2" customWidth="1"/>
    <col min="10" max="10" width="4.33203125" style="2" customWidth="1"/>
    <col min="11" max="12" width="8.06640625" style="2" customWidth="1"/>
    <col min="13" max="15" width="8" style="2" customWidth="1"/>
    <col min="16" max="16" width="8" style="3" customWidth="1"/>
    <col min="17" max="18" width="8" style="2" customWidth="1"/>
    <col min="19" max="19" width="8" style="4" customWidth="1"/>
    <col min="20" max="24" width="6.59765625" style="2" customWidth="1"/>
    <col min="25" max="25" width="6.59765625" style="52" customWidth="1"/>
    <col min="26" max="26" width="2" style="2" customWidth="1"/>
    <col min="27" max="27" width="3.46484375" style="2" customWidth="1"/>
    <col min="28" max="28" width="12.46484375" style="2" customWidth="1"/>
    <col min="29" max="29" width="18.59765625" style="2" customWidth="1"/>
    <col min="30" max="16384" width="9" style="2"/>
  </cols>
  <sheetData>
    <row r="1" spans="2:34" ht="9.75" customHeight="1" x14ac:dyDescent="0.45"/>
    <row r="2" spans="2:34" ht="15" customHeight="1" thickBot="1" x14ac:dyDescent="0.5">
      <c r="B2" s="5">
        <v>2023</v>
      </c>
      <c r="C2" s="5" t="s">
        <v>690</v>
      </c>
      <c r="W2" s="6"/>
    </row>
    <row r="3" spans="2:34" ht="15" customHeight="1" x14ac:dyDescent="0.45">
      <c r="B3" s="542" t="s">
        <v>691</v>
      </c>
      <c r="C3" s="543"/>
      <c r="D3" s="544" t="s">
        <v>375</v>
      </c>
      <c r="E3" s="544"/>
      <c r="F3" s="544"/>
      <c r="G3" s="544"/>
      <c r="H3" s="544"/>
      <c r="I3" s="544"/>
      <c r="J3" s="545"/>
      <c r="K3" s="545"/>
      <c r="L3" s="546"/>
      <c r="AB3" s="547" t="s">
        <v>119</v>
      </c>
      <c r="AC3" s="549">
        <v>45142</v>
      </c>
    </row>
    <row r="4" spans="2:34" ht="15" customHeight="1" thickBot="1" x14ac:dyDescent="0.5">
      <c r="B4" s="551" t="s">
        <v>120</v>
      </c>
      <c r="C4" s="552"/>
      <c r="D4" s="553" t="s">
        <v>248</v>
      </c>
      <c r="E4" s="553"/>
      <c r="F4" s="553"/>
      <c r="G4" s="553"/>
      <c r="H4" s="553"/>
      <c r="I4" s="553"/>
      <c r="J4" s="554"/>
      <c r="K4" s="554"/>
      <c r="L4" s="555"/>
      <c r="AB4" s="548"/>
      <c r="AC4" s="550"/>
    </row>
    <row r="5" spans="2:34" ht="15" customHeight="1" x14ac:dyDescent="0.45">
      <c r="B5" s="551" t="s">
        <v>121</v>
      </c>
      <c r="C5" s="552"/>
      <c r="D5" s="556" t="s">
        <v>249</v>
      </c>
      <c r="E5" s="556"/>
      <c r="F5" s="556"/>
      <c r="G5" s="556"/>
      <c r="H5" s="556"/>
      <c r="I5" s="556"/>
      <c r="J5" s="557"/>
      <c r="K5" s="557"/>
      <c r="L5" s="558"/>
      <c r="AB5" s="7" t="s">
        <v>122</v>
      </c>
      <c r="AC5" s="7"/>
      <c r="AH5" s="237" t="s">
        <v>695</v>
      </c>
    </row>
    <row r="6" spans="2:34" ht="15" customHeight="1" x14ac:dyDescent="0.45">
      <c r="B6" s="551" t="s">
        <v>420</v>
      </c>
      <c r="C6" s="552"/>
      <c r="D6" s="553" t="s">
        <v>696</v>
      </c>
      <c r="E6" s="553"/>
      <c r="F6" s="553"/>
      <c r="G6" s="553"/>
      <c r="H6" s="553"/>
      <c r="I6" s="553"/>
      <c r="J6" s="554"/>
      <c r="K6" s="554"/>
      <c r="L6" s="555"/>
      <c r="AB6" s="7" t="s">
        <v>697</v>
      </c>
      <c r="AC6" s="7"/>
      <c r="AH6" s="2" t="s">
        <v>698</v>
      </c>
    </row>
    <row r="7" spans="2:34" ht="15" customHeight="1" x14ac:dyDescent="0.45">
      <c r="B7" s="559" t="s">
        <v>421</v>
      </c>
      <c r="C7" s="560"/>
      <c r="D7" s="250" t="s">
        <v>422</v>
      </c>
      <c r="E7" s="235" t="s">
        <v>699</v>
      </c>
      <c r="F7" s="646" t="s">
        <v>702</v>
      </c>
      <c r="G7" s="646"/>
      <c r="H7" s="646"/>
      <c r="I7" s="647"/>
      <c r="J7" s="235" t="s">
        <v>701</v>
      </c>
      <c r="K7" s="646" t="s">
        <v>1122</v>
      </c>
      <c r="L7" s="672"/>
      <c r="S7" s="2"/>
      <c r="AB7" s="7" t="s">
        <v>703</v>
      </c>
      <c r="AH7" s="2" t="s">
        <v>704</v>
      </c>
    </row>
    <row r="8" spans="2:34" ht="15" customHeight="1" x14ac:dyDescent="0.45">
      <c r="B8" s="561"/>
      <c r="C8" s="562"/>
      <c r="D8" s="250" t="s">
        <v>423</v>
      </c>
      <c r="E8" s="235" t="s">
        <v>699</v>
      </c>
      <c r="F8" s="646" t="s">
        <v>1123</v>
      </c>
      <c r="G8" s="646"/>
      <c r="H8" s="646"/>
      <c r="I8" s="647"/>
      <c r="J8" s="235" t="s">
        <v>701</v>
      </c>
      <c r="K8" s="646" t="s">
        <v>853</v>
      </c>
      <c r="L8" s="672"/>
      <c r="AH8" s="2" t="s">
        <v>707</v>
      </c>
    </row>
    <row r="9" spans="2:34" ht="15" customHeight="1" x14ac:dyDescent="0.45">
      <c r="B9" s="559" t="s">
        <v>708</v>
      </c>
      <c r="C9" s="560"/>
      <c r="D9" s="569" t="s">
        <v>1124</v>
      </c>
      <c r="E9" s="569"/>
      <c r="F9" s="569"/>
      <c r="G9" s="569"/>
      <c r="H9" s="569"/>
      <c r="I9" s="569"/>
      <c r="J9" s="570"/>
      <c r="K9" s="570"/>
      <c r="L9" s="571"/>
      <c r="T9" s="12"/>
      <c r="U9" s="12"/>
      <c r="AB9" s="237" t="s">
        <v>709</v>
      </c>
      <c r="AC9" s="8"/>
      <c r="AH9" s="2" t="s">
        <v>710</v>
      </c>
    </row>
    <row r="10" spans="2:34" ht="15" customHeight="1" x14ac:dyDescent="0.45">
      <c r="B10" s="587"/>
      <c r="C10" s="588"/>
      <c r="D10" s="569"/>
      <c r="E10" s="569"/>
      <c r="F10" s="569"/>
      <c r="G10" s="569"/>
      <c r="H10" s="569"/>
      <c r="I10" s="569"/>
      <c r="J10" s="570"/>
      <c r="K10" s="570"/>
      <c r="L10" s="571"/>
      <c r="T10" s="12"/>
      <c r="U10" s="12"/>
      <c r="AB10" s="238" t="s">
        <v>711</v>
      </c>
      <c r="AC10" s="11"/>
      <c r="AH10" s="2" t="s">
        <v>712</v>
      </c>
    </row>
    <row r="11" spans="2:34" ht="15" customHeight="1" x14ac:dyDescent="0.45">
      <c r="B11" s="559" t="s">
        <v>204</v>
      </c>
      <c r="C11" s="560"/>
      <c r="D11" s="589" t="s">
        <v>1125</v>
      </c>
      <c r="E11" s="590"/>
      <c r="F11" s="590"/>
      <c r="G11" s="590"/>
      <c r="H11" s="590"/>
      <c r="I11" s="590"/>
      <c r="J11" s="590"/>
      <c r="K11" s="590"/>
      <c r="L11" s="591"/>
      <c r="AB11" s="239" t="s">
        <v>713</v>
      </c>
      <c r="AC11" s="240" t="s">
        <v>364</v>
      </c>
      <c r="AH11" s="2" t="s">
        <v>205</v>
      </c>
    </row>
    <row r="12" spans="2:34" ht="15" customHeight="1" x14ac:dyDescent="0.45">
      <c r="B12" s="587"/>
      <c r="C12" s="588"/>
      <c r="D12" s="592"/>
      <c r="E12" s="593"/>
      <c r="F12" s="593"/>
      <c r="G12" s="593"/>
      <c r="H12" s="593"/>
      <c r="I12" s="593"/>
      <c r="J12" s="593"/>
      <c r="K12" s="593"/>
      <c r="L12" s="594"/>
      <c r="AB12" s="239" t="s">
        <v>714</v>
      </c>
      <c r="AC12" s="240" t="s">
        <v>715</v>
      </c>
    </row>
    <row r="13" spans="2:34" ht="15" customHeight="1" x14ac:dyDescent="0.45">
      <c r="B13" s="587"/>
      <c r="C13" s="588"/>
      <c r="D13" s="592"/>
      <c r="E13" s="593"/>
      <c r="F13" s="593"/>
      <c r="G13" s="593"/>
      <c r="H13" s="593"/>
      <c r="I13" s="593"/>
      <c r="J13" s="593"/>
      <c r="K13" s="593"/>
      <c r="L13" s="594"/>
      <c r="P13" s="2"/>
      <c r="AB13" s="239" t="s">
        <v>716</v>
      </c>
      <c r="AC13" s="240" t="s">
        <v>717</v>
      </c>
      <c r="AH13" s="237" t="s">
        <v>695</v>
      </c>
    </row>
    <row r="14" spans="2:34" ht="15" customHeight="1" x14ac:dyDescent="0.45">
      <c r="B14" s="587"/>
      <c r="C14" s="588"/>
      <c r="D14" s="595"/>
      <c r="E14" s="596"/>
      <c r="F14" s="596"/>
      <c r="G14" s="596"/>
      <c r="H14" s="596"/>
      <c r="I14" s="596"/>
      <c r="J14" s="596"/>
      <c r="K14" s="596"/>
      <c r="L14" s="597"/>
      <c r="T14" s="14"/>
      <c r="U14" s="14"/>
      <c r="V14" s="14"/>
      <c r="AH14" s="2" t="s">
        <v>718</v>
      </c>
    </row>
    <row r="15" spans="2:34" ht="15" customHeight="1" x14ac:dyDescent="0.5">
      <c r="B15" s="598" t="s">
        <v>424</v>
      </c>
      <c r="C15" s="15" t="str">
        <f>$B$2-5&amp;"年度"</f>
        <v>2018年度</v>
      </c>
      <c r="D15" s="601" t="s">
        <v>1126</v>
      </c>
      <c r="E15" s="601"/>
      <c r="F15" s="601"/>
      <c r="G15" s="601"/>
      <c r="H15" s="601"/>
      <c r="I15" s="601"/>
      <c r="J15" s="602"/>
      <c r="K15" s="602"/>
      <c r="L15" s="603"/>
      <c r="T15" s="14"/>
      <c r="U15" s="14"/>
      <c r="V15" s="14"/>
      <c r="W15" s="55"/>
      <c r="X15" s="55"/>
      <c r="AB15" s="8" t="s">
        <v>719</v>
      </c>
      <c r="AH15" s="2" t="s">
        <v>720</v>
      </c>
    </row>
    <row r="16" spans="2:34" ht="15" customHeight="1" x14ac:dyDescent="0.5">
      <c r="B16" s="599"/>
      <c r="C16" s="16" t="str">
        <f>$B$2-4&amp;"年度"</f>
        <v>2019年度</v>
      </c>
      <c r="D16" s="604" t="s">
        <v>1127</v>
      </c>
      <c r="E16" s="604"/>
      <c r="F16" s="604"/>
      <c r="G16" s="604"/>
      <c r="H16" s="604"/>
      <c r="I16" s="604"/>
      <c r="J16" s="605"/>
      <c r="K16" s="605"/>
      <c r="L16" s="606"/>
      <c r="W16" s="55"/>
      <c r="X16" s="55"/>
      <c r="AB16" s="10" t="s">
        <v>721</v>
      </c>
      <c r="AH16" s="2" t="s">
        <v>374</v>
      </c>
    </row>
    <row r="17" spans="2:34" ht="15" customHeight="1" x14ac:dyDescent="0.45">
      <c r="B17" s="599"/>
      <c r="C17" s="16" t="str">
        <f>$B$2-3&amp;"年度"</f>
        <v>2020年度</v>
      </c>
      <c r="D17" s="604" t="s">
        <v>1128</v>
      </c>
      <c r="E17" s="604"/>
      <c r="F17" s="604"/>
      <c r="G17" s="604"/>
      <c r="H17" s="604"/>
      <c r="I17" s="604"/>
      <c r="J17" s="605"/>
      <c r="K17" s="605"/>
      <c r="L17" s="606"/>
      <c r="AH17" s="2" t="s">
        <v>722</v>
      </c>
    </row>
    <row r="18" spans="2:34" ht="15" customHeight="1" x14ac:dyDescent="0.45">
      <c r="B18" s="599"/>
      <c r="C18" s="16" t="str">
        <f>$B$2-2&amp;"年度"</f>
        <v>2021年度</v>
      </c>
      <c r="D18" s="604" t="s">
        <v>1129</v>
      </c>
      <c r="E18" s="604"/>
      <c r="F18" s="604"/>
      <c r="G18" s="604"/>
      <c r="H18" s="604"/>
      <c r="I18" s="604"/>
      <c r="J18" s="605"/>
      <c r="K18" s="605"/>
      <c r="L18" s="606"/>
      <c r="AH18" s="2" t="s">
        <v>372</v>
      </c>
    </row>
    <row r="19" spans="2:34" ht="15" customHeight="1" x14ac:dyDescent="0.45">
      <c r="B19" s="600"/>
      <c r="C19" s="16" t="str">
        <f>$B$2-1&amp;"年度"</f>
        <v>2022年度</v>
      </c>
      <c r="D19" s="604" t="s">
        <v>1130</v>
      </c>
      <c r="E19" s="604"/>
      <c r="F19" s="604"/>
      <c r="G19" s="604"/>
      <c r="H19" s="604"/>
      <c r="I19" s="604"/>
      <c r="J19" s="605"/>
      <c r="K19" s="605"/>
      <c r="L19" s="606"/>
      <c r="AH19" s="2" t="s">
        <v>375</v>
      </c>
    </row>
    <row r="20" spans="2:34" ht="15" customHeight="1" x14ac:dyDescent="0.45">
      <c r="B20" s="559" t="s">
        <v>425</v>
      </c>
      <c r="C20" s="566"/>
      <c r="D20" s="569" t="s">
        <v>1131</v>
      </c>
      <c r="E20" s="569"/>
      <c r="F20" s="569"/>
      <c r="G20" s="569"/>
      <c r="H20" s="569"/>
      <c r="I20" s="569"/>
      <c r="J20" s="570"/>
      <c r="K20" s="570"/>
      <c r="L20" s="571"/>
      <c r="AH20" s="2" t="s">
        <v>723</v>
      </c>
    </row>
    <row r="21" spans="2:34" ht="15" customHeight="1" thickBot="1" x14ac:dyDescent="0.5">
      <c r="B21" s="567"/>
      <c r="C21" s="568"/>
      <c r="D21" s="572"/>
      <c r="E21" s="572"/>
      <c r="F21" s="572"/>
      <c r="G21" s="572"/>
      <c r="H21" s="572"/>
      <c r="I21" s="572"/>
      <c r="J21" s="573"/>
      <c r="K21" s="573"/>
      <c r="L21" s="574"/>
      <c r="AH21" s="2" t="s">
        <v>373</v>
      </c>
    </row>
    <row r="22" spans="2:34" ht="15" customHeight="1" thickBot="1" x14ac:dyDescent="0.5">
      <c r="P22" s="2"/>
      <c r="W22" s="6"/>
      <c r="AH22" s="2" t="s">
        <v>724</v>
      </c>
    </row>
    <row r="23" spans="2:34" ht="15" customHeight="1" x14ac:dyDescent="0.45">
      <c r="B23" s="575" t="s">
        <v>426</v>
      </c>
      <c r="C23" s="575" t="s">
        <v>427</v>
      </c>
      <c r="D23" s="576"/>
      <c r="E23" s="579" t="s">
        <v>428</v>
      </c>
      <c r="F23" s="580"/>
      <c r="G23" s="583" t="s">
        <v>429</v>
      </c>
      <c r="H23" s="584"/>
      <c r="I23" s="585"/>
      <c r="J23" s="585"/>
      <c r="K23" s="585"/>
      <c r="L23" s="585"/>
      <c r="M23" s="586"/>
      <c r="N23" s="610" t="s">
        <v>430</v>
      </c>
      <c r="O23" s="575" t="s">
        <v>431</v>
      </c>
      <c r="P23" s="575" t="s">
        <v>432</v>
      </c>
      <c r="Q23" s="575" t="s">
        <v>433</v>
      </c>
      <c r="R23" s="575" t="s">
        <v>434</v>
      </c>
      <c r="S23" s="576" t="s">
        <v>435</v>
      </c>
      <c r="T23" s="575" t="s">
        <v>436</v>
      </c>
      <c r="U23" s="575"/>
      <c r="V23" s="575"/>
      <c r="W23" s="575" t="s">
        <v>437</v>
      </c>
      <c r="X23" s="575"/>
      <c r="Y23" s="575"/>
      <c r="AB23" s="607" t="s">
        <v>438</v>
      </c>
      <c r="AH23" s="2" t="s">
        <v>725</v>
      </c>
    </row>
    <row r="24" spans="2:34" ht="15" customHeight="1" x14ac:dyDescent="0.45">
      <c r="B24" s="575"/>
      <c r="C24" s="577"/>
      <c r="D24" s="578"/>
      <c r="E24" s="581"/>
      <c r="F24" s="582"/>
      <c r="G24" s="609" t="s">
        <v>439</v>
      </c>
      <c r="H24" s="610"/>
      <c r="I24" s="576" t="s">
        <v>440</v>
      </c>
      <c r="J24" s="610"/>
      <c r="K24" s="251" t="s">
        <v>211</v>
      </c>
      <c r="L24" s="251" t="s">
        <v>441</v>
      </c>
      <c r="M24" s="17" t="s">
        <v>442</v>
      </c>
      <c r="N24" s="610"/>
      <c r="O24" s="575"/>
      <c r="P24" s="575"/>
      <c r="Q24" s="575"/>
      <c r="R24" s="575"/>
      <c r="S24" s="576"/>
      <c r="T24" s="575"/>
      <c r="U24" s="575"/>
      <c r="V24" s="575"/>
      <c r="W24" s="575"/>
      <c r="X24" s="575"/>
      <c r="Y24" s="575"/>
      <c r="AB24" s="608"/>
      <c r="AH24" s="2" t="s">
        <v>726</v>
      </c>
    </row>
    <row r="25" spans="2:34" s="249" customFormat="1" ht="28.05" customHeight="1" x14ac:dyDescent="0.25">
      <c r="B25" s="241" t="s">
        <v>727</v>
      </c>
      <c r="C25" s="611" t="s">
        <v>616</v>
      </c>
      <c r="D25" s="612"/>
      <c r="E25" s="613" t="s">
        <v>124</v>
      </c>
      <c r="F25" s="614"/>
      <c r="G25" s="615"/>
      <c r="H25" s="616"/>
      <c r="I25" s="617"/>
      <c r="J25" s="618"/>
      <c r="K25" s="233"/>
      <c r="L25" s="233"/>
      <c r="M25" s="234"/>
      <c r="N25" s="232">
        <f t="shared" ref="N25:N68" si="0">IF(AB25,DATEDIF(DATE(LEFT(AB25,4),MID(AB25,5,2),1),$AC$3,"y"),"")</f>
        <v>25</v>
      </c>
      <c r="O25" s="233">
        <v>174</v>
      </c>
      <c r="P25" s="252">
        <v>64</v>
      </c>
      <c r="Q25" s="233">
        <v>18</v>
      </c>
      <c r="R25" s="233" t="s">
        <v>229</v>
      </c>
      <c r="S25" s="36" t="s">
        <v>124</v>
      </c>
      <c r="T25" s="578" t="s">
        <v>221</v>
      </c>
      <c r="U25" s="650"/>
      <c r="V25" s="651"/>
      <c r="W25" s="578" t="s">
        <v>1132</v>
      </c>
      <c r="X25" s="650"/>
      <c r="Y25" s="651"/>
      <c r="AB25" s="229">
        <v>199801</v>
      </c>
      <c r="AH25" s="249" t="s">
        <v>692</v>
      </c>
    </row>
    <row r="26" spans="2:34" s="249" customFormat="1" ht="28.05" customHeight="1" x14ac:dyDescent="0.25">
      <c r="B26" s="242" t="s">
        <v>730</v>
      </c>
      <c r="C26" s="622" t="s">
        <v>615</v>
      </c>
      <c r="D26" s="623"/>
      <c r="E26" s="624" t="s">
        <v>124</v>
      </c>
      <c r="F26" s="625"/>
      <c r="G26" s="626"/>
      <c r="H26" s="627"/>
      <c r="I26" s="628"/>
      <c r="J26" s="629"/>
      <c r="K26" s="225"/>
      <c r="L26" s="225"/>
      <c r="M26" s="231"/>
      <c r="N26" s="230">
        <f t="shared" si="0"/>
        <v>31</v>
      </c>
      <c r="O26" s="225">
        <v>181</v>
      </c>
      <c r="P26" s="227">
        <v>75</v>
      </c>
      <c r="Q26" s="225">
        <v>17</v>
      </c>
      <c r="R26" s="225" t="s">
        <v>202</v>
      </c>
      <c r="S26" s="18" t="s">
        <v>124</v>
      </c>
      <c r="T26" s="663" t="s">
        <v>263</v>
      </c>
      <c r="U26" s="664"/>
      <c r="V26" s="665"/>
      <c r="W26" s="663" t="s">
        <v>1133</v>
      </c>
      <c r="X26" s="664"/>
      <c r="Y26" s="665"/>
      <c r="AB26" s="229">
        <v>199110</v>
      </c>
    </row>
    <row r="27" spans="2:34" s="249" customFormat="1" ht="28.05" customHeight="1" x14ac:dyDescent="0.25">
      <c r="B27" s="243" t="s">
        <v>733</v>
      </c>
      <c r="C27" s="622" t="s">
        <v>617</v>
      </c>
      <c r="D27" s="654"/>
      <c r="E27" s="624" t="s">
        <v>124</v>
      </c>
      <c r="F27" s="625"/>
      <c r="G27" s="626"/>
      <c r="H27" s="627"/>
      <c r="I27" s="624"/>
      <c r="J27" s="627"/>
      <c r="K27" s="18"/>
      <c r="L27" s="18"/>
      <c r="M27" s="19"/>
      <c r="N27" s="20">
        <f t="shared" si="0"/>
        <v>25</v>
      </c>
      <c r="O27" s="18">
        <v>174</v>
      </c>
      <c r="P27" s="254">
        <v>66</v>
      </c>
      <c r="Q27" s="18">
        <v>17</v>
      </c>
      <c r="R27" s="18" t="s">
        <v>229</v>
      </c>
      <c r="S27" s="18" t="s">
        <v>124</v>
      </c>
      <c r="T27" s="630" t="s">
        <v>1134</v>
      </c>
      <c r="U27" s="631"/>
      <c r="V27" s="632"/>
      <c r="W27" s="630" t="s">
        <v>1133</v>
      </c>
      <c r="X27" s="631"/>
      <c r="Y27" s="632"/>
      <c r="AB27" s="229">
        <v>199710</v>
      </c>
      <c r="AH27" s="237" t="s">
        <v>695</v>
      </c>
    </row>
    <row r="28" spans="2:34" s="249" customFormat="1" ht="28.05" customHeight="1" x14ac:dyDescent="0.25">
      <c r="B28" s="243" t="s">
        <v>737</v>
      </c>
      <c r="C28" s="622" t="s">
        <v>1135</v>
      </c>
      <c r="D28" s="654"/>
      <c r="E28" s="624" t="s">
        <v>124</v>
      </c>
      <c r="F28" s="625"/>
      <c r="G28" s="626"/>
      <c r="H28" s="627"/>
      <c r="I28" s="624"/>
      <c r="J28" s="627"/>
      <c r="K28" s="18"/>
      <c r="L28" s="18"/>
      <c r="M28" s="19"/>
      <c r="N28" s="20">
        <f t="shared" si="0"/>
        <v>26</v>
      </c>
      <c r="O28" s="18">
        <v>180</v>
      </c>
      <c r="P28" s="254">
        <v>76</v>
      </c>
      <c r="Q28" s="18">
        <v>16</v>
      </c>
      <c r="R28" s="18" t="s">
        <v>128</v>
      </c>
      <c r="S28" s="18" t="s">
        <v>124</v>
      </c>
      <c r="T28" s="630" t="s">
        <v>1136</v>
      </c>
      <c r="U28" s="631"/>
      <c r="V28" s="632"/>
      <c r="W28" s="630" t="s">
        <v>1133</v>
      </c>
      <c r="X28" s="631"/>
      <c r="Y28" s="632"/>
      <c r="AB28" s="229">
        <v>199704</v>
      </c>
      <c r="AH28" s="101" t="s">
        <v>740</v>
      </c>
    </row>
    <row r="29" spans="2:34" s="249" customFormat="1" ht="28.05" customHeight="1" x14ac:dyDescent="0.25">
      <c r="B29" s="243" t="s">
        <v>741</v>
      </c>
      <c r="C29" s="622" t="s">
        <v>1137</v>
      </c>
      <c r="D29" s="654"/>
      <c r="E29" s="624" t="s">
        <v>124</v>
      </c>
      <c r="F29" s="625"/>
      <c r="G29" s="626"/>
      <c r="H29" s="627"/>
      <c r="I29" s="624"/>
      <c r="J29" s="627"/>
      <c r="K29" s="18"/>
      <c r="L29" s="18"/>
      <c r="M29" s="19"/>
      <c r="N29" s="20">
        <f t="shared" si="0"/>
        <v>25</v>
      </c>
      <c r="O29" s="18">
        <v>178</v>
      </c>
      <c r="P29" s="254">
        <v>70</v>
      </c>
      <c r="Q29" s="18">
        <v>15</v>
      </c>
      <c r="R29" s="18" t="s">
        <v>128</v>
      </c>
      <c r="S29" s="18" t="s">
        <v>124</v>
      </c>
      <c r="T29" s="630" t="s">
        <v>514</v>
      </c>
      <c r="U29" s="631"/>
      <c r="V29" s="632"/>
      <c r="W29" s="630" t="s">
        <v>1133</v>
      </c>
      <c r="X29" s="631"/>
      <c r="Y29" s="632"/>
      <c r="AB29" s="228">
        <v>199711</v>
      </c>
      <c r="AH29" s="101" t="s">
        <v>690</v>
      </c>
    </row>
    <row r="30" spans="2:34" s="249" customFormat="1" ht="24" customHeight="1" x14ac:dyDescent="0.25">
      <c r="B30" s="18">
        <v>6</v>
      </c>
      <c r="C30" s="622" t="s">
        <v>1138</v>
      </c>
      <c r="D30" s="654"/>
      <c r="E30" s="624" t="s">
        <v>124</v>
      </c>
      <c r="F30" s="625"/>
      <c r="G30" s="626"/>
      <c r="H30" s="627"/>
      <c r="I30" s="624"/>
      <c r="J30" s="627"/>
      <c r="K30" s="18"/>
      <c r="L30" s="18"/>
      <c r="M30" s="19"/>
      <c r="N30" s="253">
        <f t="shared" si="0"/>
        <v>28</v>
      </c>
      <c r="O30" s="18">
        <v>170</v>
      </c>
      <c r="P30" s="254">
        <v>72</v>
      </c>
      <c r="Q30" s="18">
        <v>16</v>
      </c>
      <c r="R30" s="18" t="s">
        <v>202</v>
      </c>
      <c r="S30" s="18" t="s">
        <v>124</v>
      </c>
      <c r="T30" s="636" t="s">
        <v>1139</v>
      </c>
      <c r="U30" s="655"/>
      <c r="V30" s="655"/>
      <c r="W30" s="630" t="s">
        <v>1133</v>
      </c>
      <c r="X30" s="631"/>
      <c r="Y30" s="632"/>
      <c r="AB30" s="228">
        <v>199508</v>
      </c>
    </row>
    <row r="31" spans="2:34" s="249" customFormat="1" ht="24" customHeight="1" x14ac:dyDescent="0.25">
      <c r="B31" s="18">
        <v>7</v>
      </c>
      <c r="C31" s="622" t="s">
        <v>1140</v>
      </c>
      <c r="D31" s="654"/>
      <c r="E31" s="624" t="s">
        <v>124</v>
      </c>
      <c r="F31" s="625"/>
      <c r="G31" s="626"/>
      <c r="H31" s="627"/>
      <c r="I31" s="624"/>
      <c r="J31" s="627"/>
      <c r="K31" s="18"/>
      <c r="L31" s="18"/>
      <c r="M31" s="19"/>
      <c r="N31" s="253">
        <f t="shared" si="0"/>
        <v>27</v>
      </c>
      <c r="O31" s="18">
        <v>170</v>
      </c>
      <c r="P31" s="254">
        <v>73</v>
      </c>
      <c r="Q31" s="18">
        <v>9</v>
      </c>
      <c r="R31" s="18" t="s">
        <v>125</v>
      </c>
      <c r="S31" s="18" t="s">
        <v>124</v>
      </c>
      <c r="T31" s="636" t="s">
        <v>1141</v>
      </c>
      <c r="U31" s="655"/>
      <c r="V31" s="655"/>
      <c r="W31" s="630" t="s">
        <v>1133</v>
      </c>
      <c r="X31" s="631"/>
      <c r="Y31" s="632"/>
      <c r="AB31" s="228">
        <v>199605</v>
      </c>
    </row>
    <row r="32" spans="2:34" s="249" customFormat="1" ht="24" customHeight="1" x14ac:dyDescent="0.25">
      <c r="B32" s="18">
        <v>8</v>
      </c>
      <c r="C32" s="622" t="s">
        <v>1142</v>
      </c>
      <c r="D32" s="654"/>
      <c r="E32" s="624" t="s">
        <v>124</v>
      </c>
      <c r="F32" s="625"/>
      <c r="G32" s="626"/>
      <c r="H32" s="627"/>
      <c r="I32" s="624"/>
      <c r="J32" s="627"/>
      <c r="K32" s="18"/>
      <c r="L32" s="18"/>
      <c r="M32" s="19"/>
      <c r="N32" s="253">
        <f t="shared" si="0"/>
        <v>24</v>
      </c>
      <c r="O32" s="18">
        <v>170</v>
      </c>
      <c r="P32" s="254">
        <v>63</v>
      </c>
      <c r="Q32" s="18">
        <v>9</v>
      </c>
      <c r="R32" s="18" t="s">
        <v>125</v>
      </c>
      <c r="S32" s="18" t="s">
        <v>124</v>
      </c>
      <c r="T32" s="636" t="s">
        <v>1143</v>
      </c>
      <c r="U32" s="636"/>
      <c r="V32" s="636"/>
      <c r="W32" s="630" t="s">
        <v>1133</v>
      </c>
      <c r="X32" s="631"/>
      <c r="Y32" s="632"/>
      <c r="AB32" s="228">
        <v>199906</v>
      </c>
    </row>
    <row r="33" spans="2:28" s="249" customFormat="1" ht="24" customHeight="1" x14ac:dyDescent="0.25">
      <c r="B33" s="18">
        <v>9</v>
      </c>
      <c r="C33" s="622" t="s">
        <v>1144</v>
      </c>
      <c r="D33" s="654"/>
      <c r="E33" s="624" t="s">
        <v>124</v>
      </c>
      <c r="F33" s="625"/>
      <c r="G33" s="626"/>
      <c r="H33" s="627"/>
      <c r="I33" s="624"/>
      <c r="J33" s="627"/>
      <c r="K33" s="18"/>
      <c r="L33" s="18"/>
      <c r="M33" s="19"/>
      <c r="N33" s="253">
        <f t="shared" si="0"/>
        <v>24</v>
      </c>
      <c r="O33" s="18">
        <v>180</v>
      </c>
      <c r="P33" s="254">
        <v>70</v>
      </c>
      <c r="Q33" s="18">
        <v>16</v>
      </c>
      <c r="R33" s="18" t="s">
        <v>128</v>
      </c>
      <c r="S33" s="18" t="s">
        <v>127</v>
      </c>
      <c r="T33" s="636" t="s">
        <v>253</v>
      </c>
      <c r="U33" s="636"/>
      <c r="V33" s="636"/>
      <c r="W33" s="636" t="s">
        <v>1133</v>
      </c>
      <c r="X33" s="636"/>
      <c r="Y33" s="636"/>
      <c r="AB33" s="228">
        <v>199810</v>
      </c>
    </row>
    <row r="34" spans="2:28" s="249" customFormat="1" ht="24" customHeight="1" x14ac:dyDescent="0.25">
      <c r="B34" s="18">
        <v>10</v>
      </c>
      <c r="C34" s="622" t="s">
        <v>1145</v>
      </c>
      <c r="D34" s="654"/>
      <c r="E34" s="624" t="s">
        <v>124</v>
      </c>
      <c r="F34" s="625"/>
      <c r="G34" s="626"/>
      <c r="H34" s="627"/>
      <c r="I34" s="624"/>
      <c r="J34" s="627"/>
      <c r="K34" s="18"/>
      <c r="L34" s="18"/>
      <c r="M34" s="19"/>
      <c r="N34" s="253">
        <f t="shared" si="0"/>
        <v>24</v>
      </c>
      <c r="O34" s="18">
        <v>173</v>
      </c>
      <c r="P34" s="254">
        <v>67</v>
      </c>
      <c r="Q34" s="18">
        <v>14</v>
      </c>
      <c r="R34" s="18" t="s">
        <v>227</v>
      </c>
      <c r="S34" s="18" t="s">
        <v>124</v>
      </c>
      <c r="T34" s="636" t="s">
        <v>1146</v>
      </c>
      <c r="U34" s="636"/>
      <c r="V34" s="636"/>
      <c r="W34" s="636" t="s">
        <v>1147</v>
      </c>
      <c r="X34" s="636"/>
      <c r="Y34" s="636"/>
      <c r="AB34" s="228">
        <v>199905</v>
      </c>
    </row>
    <row r="35" spans="2:28" s="249" customFormat="1" ht="24" customHeight="1" x14ac:dyDescent="0.25">
      <c r="B35" s="18">
        <v>11</v>
      </c>
      <c r="C35" s="622" t="s">
        <v>1148</v>
      </c>
      <c r="D35" s="654"/>
      <c r="E35" s="624" t="s">
        <v>124</v>
      </c>
      <c r="F35" s="625"/>
      <c r="G35" s="626"/>
      <c r="H35" s="627"/>
      <c r="I35" s="624"/>
      <c r="J35" s="627"/>
      <c r="K35" s="18"/>
      <c r="L35" s="18"/>
      <c r="M35" s="19"/>
      <c r="N35" s="253">
        <f t="shared" si="0"/>
        <v>33</v>
      </c>
      <c r="O35" s="18">
        <v>177</v>
      </c>
      <c r="P35" s="254">
        <v>72</v>
      </c>
      <c r="Q35" s="18">
        <v>6</v>
      </c>
      <c r="R35" s="18" t="s">
        <v>202</v>
      </c>
      <c r="S35" s="18" t="s">
        <v>124</v>
      </c>
      <c r="T35" s="636" t="s">
        <v>1149</v>
      </c>
      <c r="U35" s="636"/>
      <c r="V35" s="636"/>
      <c r="W35" s="636" t="s">
        <v>1133</v>
      </c>
      <c r="X35" s="636"/>
      <c r="Y35" s="636"/>
      <c r="AB35" s="228">
        <v>199002</v>
      </c>
    </row>
    <row r="36" spans="2:28" s="249" customFormat="1" ht="24" customHeight="1" x14ac:dyDescent="0.25">
      <c r="B36" s="18">
        <v>12</v>
      </c>
      <c r="C36" s="622" t="s">
        <v>1150</v>
      </c>
      <c r="D36" s="654"/>
      <c r="E36" s="624" t="s">
        <v>124</v>
      </c>
      <c r="F36" s="625"/>
      <c r="G36" s="626"/>
      <c r="H36" s="627"/>
      <c r="I36" s="624"/>
      <c r="J36" s="627"/>
      <c r="K36" s="18"/>
      <c r="L36" s="18"/>
      <c r="M36" s="19"/>
      <c r="N36" s="253">
        <f t="shared" si="0"/>
        <v>29</v>
      </c>
      <c r="O36" s="18">
        <v>182</v>
      </c>
      <c r="P36" s="254">
        <v>72</v>
      </c>
      <c r="Q36" s="18">
        <v>20</v>
      </c>
      <c r="R36" s="18" t="s">
        <v>227</v>
      </c>
      <c r="S36" s="18" t="s">
        <v>124</v>
      </c>
      <c r="T36" s="636" t="s">
        <v>1151</v>
      </c>
      <c r="U36" s="636"/>
      <c r="V36" s="636"/>
      <c r="W36" s="636" t="s">
        <v>1133</v>
      </c>
      <c r="X36" s="636"/>
      <c r="Y36" s="636"/>
      <c r="AB36" s="228">
        <v>199402</v>
      </c>
    </row>
    <row r="37" spans="2:28" s="249" customFormat="1" ht="24" customHeight="1" x14ac:dyDescent="0.25">
      <c r="B37" s="18">
        <v>13</v>
      </c>
      <c r="C37" s="622" t="s">
        <v>1152</v>
      </c>
      <c r="D37" s="654"/>
      <c r="E37" s="624" t="s">
        <v>124</v>
      </c>
      <c r="F37" s="625"/>
      <c r="G37" s="626"/>
      <c r="H37" s="627"/>
      <c r="I37" s="624"/>
      <c r="J37" s="627"/>
      <c r="K37" s="18"/>
      <c r="L37" s="18"/>
      <c r="M37" s="19"/>
      <c r="N37" s="253">
        <f t="shared" si="0"/>
        <v>26</v>
      </c>
      <c r="O37" s="18">
        <v>171</v>
      </c>
      <c r="P37" s="254">
        <v>60</v>
      </c>
      <c r="Q37" s="18">
        <v>19</v>
      </c>
      <c r="R37" s="18" t="s">
        <v>229</v>
      </c>
      <c r="S37" s="18" t="s">
        <v>127</v>
      </c>
      <c r="T37" s="636" t="s">
        <v>1153</v>
      </c>
      <c r="U37" s="636"/>
      <c r="V37" s="636"/>
      <c r="W37" s="636" t="s">
        <v>1154</v>
      </c>
      <c r="X37" s="636"/>
      <c r="Y37" s="636"/>
      <c r="AB37" s="228">
        <v>199704</v>
      </c>
    </row>
    <row r="38" spans="2:28" s="249" customFormat="1" ht="24" customHeight="1" x14ac:dyDescent="0.25">
      <c r="B38" s="18">
        <v>14</v>
      </c>
      <c r="C38" s="622" t="s">
        <v>1155</v>
      </c>
      <c r="D38" s="654"/>
      <c r="E38" s="624" t="s">
        <v>124</v>
      </c>
      <c r="F38" s="625"/>
      <c r="G38" s="626"/>
      <c r="H38" s="627"/>
      <c r="I38" s="624"/>
      <c r="J38" s="627"/>
      <c r="K38" s="18"/>
      <c r="L38" s="18"/>
      <c r="M38" s="19"/>
      <c r="N38" s="253">
        <f t="shared" si="0"/>
        <v>24</v>
      </c>
      <c r="O38" s="18">
        <v>176</v>
      </c>
      <c r="P38" s="254">
        <v>63</v>
      </c>
      <c r="Q38" s="18">
        <v>19</v>
      </c>
      <c r="R38" s="18" t="s">
        <v>227</v>
      </c>
      <c r="S38" s="18" t="s">
        <v>127</v>
      </c>
      <c r="T38" s="636" t="s">
        <v>1156</v>
      </c>
      <c r="U38" s="636"/>
      <c r="V38" s="636"/>
      <c r="W38" s="636" t="s">
        <v>1133</v>
      </c>
      <c r="X38" s="636"/>
      <c r="Y38" s="636"/>
      <c r="AB38" s="228">
        <v>199907</v>
      </c>
    </row>
    <row r="39" spans="2:28" s="249" customFormat="1" ht="24" customHeight="1" x14ac:dyDescent="0.25">
      <c r="B39" s="18">
        <v>15</v>
      </c>
      <c r="C39" s="622" t="s">
        <v>1157</v>
      </c>
      <c r="D39" s="654"/>
      <c r="E39" s="624" t="s">
        <v>124</v>
      </c>
      <c r="F39" s="625"/>
      <c r="G39" s="626"/>
      <c r="H39" s="627"/>
      <c r="I39" s="624"/>
      <c r="J39" s="627"/>
      <c r="K39" s="18"/>
      <c r="L39" s="18"/>
      <c r="M39" s="19"/>
      <c r="N39" s="253">
        <f t="shared" si="0"/>
        <v>25</v>
      </c>
      <c r="O39" s="18">
        <v>173</v>
      </c>
      <c r="P39" s="254">
        <v>62</v>
      </c>
      <c r="Q39" s="18">
        <v>12</v>
      </c>
      <c r="R39" s="18" t="s">
        <v>227</v>
      </c>
      <c r="S39" s="18" t="s">
        <v>124</v>
      </c>
      <c r="T39" s="636" t="s">
        <v>1158</v>
      </c>
      <c r="U39" s="636"/>
      <c r="V39" s="636"/>
      <c r="W39" s="636" t="s">
        <v>1133</v>
      </c>
      <c r="X39" s="636"/>
      <c r="Y39" s="636"/>
      <c r="AB39" s="228">
        <v>199807</v>
      </c>
    </row>
    <row r="40" spans="2:28" s="249" customFormat="1" ht="24" customHeight="1" x14ac:dyDescent="0.25">
      <c r="B40" s="18">
        <v>16</v>
      </c>
      <c r="C40" s="622" t="s">
        <v>1159</v>
      </c>
      <c r="D40" s="654"/>
      <c r="E40" s="624" t="s">
        <v>124</v>
      </c>
      <c r="F40" s="625"/>
      <c r="G40" s="626"/>
      <c r="H40" s="627"/>
      <c r="I40" s="624"/>
      <c r="J40" s="627"/>
      <c r="K40" s="18"/>
      <c r="L40" s="18"/>
      <c r="M40" s="19"/>
      <c r="N40" s="253">
        <f t="shared" si="0"/>
        <v>48</v>
      </c>
      <c r="O40" s="18">
        <v>165</v>
      </c>
      <c r="P40" s="254">
        <v>67</v>
      </c>
      <c r="Q40" s="18">
        <v>38</v>
      </c>
      <c r="R40" s="18" t="s">
        <v>227</v>
      </c>
      <c r="S40" s="18" t="s">
        <v>124</v>
      </c>
      <c r="T40" s="636" t="s">
        <v>221</v>
      </c>
      <c r="U40" s="636"/>
      <c r="V40" s="636"/>
      <c r="W40" s="636" t="s">
        <v>1133</v>
      </c>
      <c r="X40" s="636"/>
      <c r="Y40" s="636"/>
      <c r="AB40" s="228">
        <v>197410</v>
      </c>
    </row>
    <row r="41" spans="2:28" s="249" customFormat="1" ht="24" customHeight="1" x14ac:dyDescent="0.25">
      <c r="B41" s="18">
        <v>17</v>
      </c>
      <c r="C41" s="622" t="s">
        <v>1160</v>
      </c>
      <c r="D41" s="654"/>
      <c r="E41" s="624" t="s">
        <v>124</v>
      </c>
      <c r="F41" s="625"/>
      <c r="G41" s="626"/>
      <c r="H41" s="627"/>
      <c r="I41" s="624"/>
      <c r="J41" s="627"/>
      <c r="K41" s="18"/>
      <c r="L41" s="18"/>
      <c r="M41" s="19"/>
      <c r="N41" s="253">
        <f t="shared" si="0"/>
        <v>48</v>
      </c>
      <c r="O41" s="18">
        <v>179</v>
      </c>
      <c r="P41" s="254">
        <v>70</v>
      </c>
      <c r="Q41" s="18">
        <v>20</v>
      </c>
      <c r="R41" s="18" t="s">
        <v>128</v>
      </c>
      <c r="S41" s="18" t="s">
        <v>124</v>
      </c>
      <c r="T41" s="636" t="s">
        <v>1161</v>
      </c>
      <c r="U41" s="655"/>
      <c r="V41" s="655"/>
      <c r="W41" s="636" t="s">
        <v>1133</v>
      </c>
      <c r="X41" s="636"/>
      <c r="Y41" s="636"/>
      <c r="AB41" s="228">
        <v>197409</v>
      </c>
    </row>
    <row r="42" spans="2:28" s="249" customFormat="1" ht="24" customHeight="1" x14ac:dyDescent="0.25">
      <c r="B42" s="18">
        <v>18</v>
      </c>
      <c r="C42" s="622" t="s">
        <v>1162</v>
      </c>
      <c r="D42" s="654"/>
      <c r="E42" s="624" t="s">
        <v>124</v>
      </c>
      <c r="F42" s="625"/>
      <c r="G42" s="626"/>
      <c r="H42" s="627"/>
      <c r="I42" s="624"/>
      <c r="J42" s="627"/>
      <c r="K42" s="18"/>
      <c r="L42" s="18"/>
      <c r="M42" s="19"/>
      <c r="N42" s="253">
        <f t="shared" si="0"/>
        <v>23</v>
      </c>
      <c r="O42" s="18">
        <v>185</v>
      </c>
      <c r="P42" s="254">
        <v>75</v>
      </c>
      <c r="Q42" s="18">
        <v>14</v>
      </c>
      <c r="R42" s="18" t="s">
        <v>227</v>
      </c>
      <c r="S42" s="18" t="s">
        <v>127</v>
      </c>
      <c r="T42" s="636" t="s">
        <v>1163</v>
      </c>
      <c r="U42" s="636"/>
      <c r="V42" s="636"/>
      <c r="W42" s="636" t="s">
        <v>1133</v>
      </c>
      <c r="X42" s="636"/>
      <c r="Y42" s="636"/>
      <c r="AB42" s="228">
        <v>200005</v>
      </c>
    </row>
    <row r="43" spans="2:28" s="249" customFormat="1" ht="24" customHeight="1" x14ac:dyDescent="0.25">
      <c r="B43" s="18">
        <v>19</v>
      </c>
      <c r="C43" s="622" t="s">
        <v>1164</v>
      </c>
      <c r="D43" s="654"/>
      <c r="E43" s="624" t="s">
        <v>127</v>
      </c>
      <c r="F43" s="625"/>
      <c r="G43" s="626"/>
      <c r="H43" s="627"/>
      <c r="I43" s="624"/>
      <c r="J43" s="627"/>
      <c r="K43" s="18"/>
      <c r="L43" s="18"/>
      <c r="M43" s="19"/>
      <c r="N43" s="253">
        <f t="shared" si="0"/>
        <v>24</v>
      </c>
      <c r="O43" s="18">
        <v>170</v>
      </c>
      <c r="P43" s="254">
        <v>85</v>
      </c>
      <c r="Q43" s="18">
        <v>23</v>
      </c>
      <c r="R43" s="18" t="s">
        <v>123</v>
      </c>
      <c r="S43" s="18" t="s">
        <v>127</v>
      </c>
      <c r="T43" s="636" t="s">
        <v>1165</v>
      </c>
      <c r="U43" s="636"/>
      <c r="V43" s="636"/>
      <c r="W43" s="636" t="s">
        <v>1166</v>
      </c>
      <c r="X43" s="636"/>
      <c r="Y43" s="636"/>
      <c r="AB43" s="228">
        <v>199811</v>
      </c>
    </row>
    <row r="44" spans="2:28" s="249" customFormat="1" ht="24" customHeight="1" x14ac:dyDescent="0.25">
      <c r="B44" s="18">
        <v>20</v>
      </c>
      <c r="C44" s="622" t="s">
        <v>1167</v>
      </c>
      <c r="D44" s="654"/>
      <c r="E44" s="624" t="s">
        <v>127</v>
      </c>
      <c r="F44" s="625"/>
      <c r="G44" s="626"/>
      <c r="H44" s="627"/>
      <c r="I44" s="624"/>
      <c r="J44" s="627"/>
      <c r="K44" s="18"/>
      <c r="L44" s="18"/>
      <c r="M44" s="19"/>
      <c r="N44" s="253">
        <f t="shared" si="0"/>
        <v>25</v>
      </c>
      <c r="O44" s="18">
        <v>160</v>
      </c>
      <c r="P44" s="254">
        <v>62</v>
      </c>
      <c r="Q44" s="18">
        <v>18</v>
      </c>
      <c r="R44" s="18" t="s">
        <v>229</v>
      </c>
      <c r="S44" s="18" t="s">
        <v>127</v>
      </c>
      <c r="T44" s="636" t="s">
        <v>221</v>
      </c>
      <c r="U44" s="636"/>
      <c r="V44" s="636"/>
      <c r="W44" s="636" t="s">
        <v>1168</v>
      </c>
      <c r="X44" s="636"/>
      <c r="Y44" s="636"/>
      <c r="AB44" s="228">
        <v>199801</v>
      </c>
    </row>
    <row r="45" spans="2:28" s="249" customFormat="1" ht="24" customHeight="1" x14ac:dyDescent="0.25">
      <c r="B45" s="18">
        <v>21</v>
      </c>
      <c r="C45" s="622" t="s">
        <v>1169</v>
      </c>
      <c r="D45" s="654"/>
      <c r="E45" s="624" t="s">
        <v>127</v>
      </c>
      <c r="F45" s="625"/>
      <c r="G45" s="626"/>
      <c r="H45" s="627"/>
      <c r="I45" s="624"/>
      <c r="J45" s="627"/>
      <c r="K45" s="18"/>
      <c r="L45" s="18"/>
      <c r="M45" s="19"/>
      <c r="N45" s="253">
        <f t="shared" si="0"/>
        <v>26</v>
      </c>
      <c r="O45" s="18">
        <v>170</v>
      </c>
      <c r="P45" s="254">
        <v>60</v>
      </c>
      <c r="Q45" s="18">
        <v>20</v>
      </c>
      <c r="R45" s="18" t="s">
        <v>227</v>
      </c>
      <c r="S45" s="18" t="s">
        <v>127</v>
      </c>
      <c r="T45" s="636" t="s">
        <v>221</v>
      </c>
      <c r="U45" s="636"/>
      <c r="V45" s="636"/>
      <c r="W45" s="636" t="s">
        <v>968</v>
      </c>
      <c r="X45" s="636"/>
      <c r="Y45" s="636"/>
      <c r="AB45" s="228">
        <v>199708</v>
      </c>
    </row>
    <row r="46" spans="2:28" s="249" customFormat="1" ht="24" customHeight="1" x14ac:dyDescent="0.25">
      <c r="B46" s="18">
        <v>22</v>
      </c>
      <c r="C46" s="622" t="s">
        <v>1170</v>
      </c>
      <c r="D46" s="654"/>
      <c r="E46" s="624" t="s">
        <v>127</v>
      </c>
      <c r="F46" s="625"/>
      <c r="G46" s="626"/>
      <c r="H46" s="627"/>
      <c r="I46" s="624"/>
      <c r="J46" s="627"/>
      <c r="K46" s="18"/>
      <c r="L46" s="18"/>
      <c r="M46" s="19"/>
      <c r="N46" s="253">
        <f t="shared" si="0"/>
        <v>27</v>
      </c>
      <c r="O46" s="18">
        <v>175</v>
      </c>
      <c r="P46" s="254">
        <v>70</v>
      </c>
      <c r="Q46" s="18">
        <v>20</v>
      </c>
      <c r="R46" s="18" t="s">
        <v>208</v>
      </c>
      <c r="S46" s="18" t="s">
        <v>127</v>
      </c>
      <c r="T46" s="636" t="s">
        <v>221</v>
      </c>
      <c r="U46" s="636"/>
      <c r="V46" s="636"/>
      <c r="W46" s="636" t="s">
        <v>968</v>
      </c>
      <c r="X46" s="636"/>
      <c r="Y46" s="636"/>
      <c r="AB46" s="228">
        <v>199608</v>
      </c>
    </row>
    <row r="47" spans="2:28" s="249" customFormat="1" ht="24" customHeight="1" x14ac:dyDescent="0.25">
      <c r="B47" s="18">
        <v>23</v>
      </c>
      <c r="C47" s="622" t="s">
        <v>1171</v>
      </c>
      <c r="D47" s="654"/>
      <c r="E47" s="624" t="s">
        <v>124</v>
      </c>
      <c r="F47" s="625"/>
      <c r="G47" s="626"/>
      <c r="H47" s="627"/>
      <c r="I47" s="624"/>
      <c r="J47" s="627"/>
      <c r="K47" s="18"/>
      <c r="L47" s="18"/>
      <c r="M47" s="19"/>
      <c r="N47" s="253">
        <f t="shared" si="0"/>
        <v>32</v>
      </c>
      <c r="O47" s="18">
        <v>179</v>
      </c>
      <c r="P47" s="254">
        <v>79</v>
      </c>
      <c r="Q47" s="18">
        <v>22</v>
      </c>
      <c r="R47" s="18" t="s">
        <v>208</v>
      </c>
      <c r="S47" s="18" t="s">
        <v>127</v>
      </c>
      <c r="T47" s="636" t="s">
        <v>1172</v>
      </c>
      <c r="U47" s="636"/>
      <c r="V47" s="636"/>
      <c r="W47" s="636" t="s">
        <v>1133</v>
      </c>
      <c r="X47" s="636"/>
      <c r="Y47" s="636"/>
      <c r="AB47" s="228">
        <v>199010</v>
      </c>
    </row>
    <row r="48" spans="2:28" s="249" customFormat="1" ht="24" customHeight="1" x14ac:dyDescent="0.25">
      <c r="B48" s="18">
        <v>24</v>
      </c>
      <c r="C48" s="622" t="s">
        <v>1173</v>
      </c>
      <c r="D48" s="654"/>
      <c r="E48" s="624" t="s">
        <v>127</v>
      </c>
      <c r="F48" s="625"/>
      <c r="G48" s="626"/>
      <c r="H48" s="627"/>
      <c r="I48" s="624"/>
      <c r="J48" s="627"/>
      <c r="K48" s="18"/>
      <c r="L48" s="18"/>
      <c r="M48" s="19"/>
      <c r="N48" s="253">
        <f t="shared" si="0"/>
        <v>32</v>
      </c>
      <c r="O48" s="18">
        <v>182</v>
      </c>
      <c r="P48" s="254">
        <v>72</v>
      </c>
      <c r="Q48" s="18">
        <v>24</v>
      </c>
      <c r="R48" s="18" t="s">
        <v>125</v>
      </c>
      <c r="S48" s="18" t="s">
        <v>124</v>
      </c>
      <c r="T48" s="636" t="s">
        <v>1174</v>
      </c>
      <c r="U48" s="636"/>
      <c r="V48" s="636"/>
      <c r="W48" s="636" t="s">
        <v>1175</v>
      </c>
      <c r="X48" s="636"/>
      <c r="Y48" s="636"/>
      <c r="AB48" s="228">
        <v>199009</v>
      </c>
    </row>
    <row r="49" spans="2:28" s="249" customFormat="1" ht="24" customHeight="1" x14ac:dyDescent="0.25">
      <c r="B49" s="18">
        <v>25</v>
      </c>
      <c r="C49" s="622" t="s">
        <v>1176</v>
      </c>
      <c r="D49" s="654"/>
      <c r="E49" s="624" t="s">
        <v>127</v>
      </c>
      <c r="F49" s="625"/>
      <c r="G49" s="626"/>
      <c r="H49" s="627"/>
      <c r="I49" s="624"/>
      <c r="J49" s="627"/>
      <c r="K49" s="18"/>
      <c r="L49" s="18"/>
      <c r="M49" s="19"/>
      <c r="N49" s="253">
        <f t="shared" si="0"/>
        <v>35</v>
      </c>
      <c r="O49" s="18">
        <v>183</v>
      </c>
      <c r="P49" s="254">
        <v>85</v>
      </c>
      <c r="Q49" s="18">
        <v>10</v>
      </c>
      <c r="R49" s="18" t="s">
        <v>128</v>
      </c>
      <c r="S49" s="18" t="s">
        <v>124</v>
      </c>
      <c r="T49" s="636" t="s">
        <v>1177</v>
      </c>
      <c r="U49" s="636"/>
      <c r="V49" s="636"/>
      <c r="W49" s="636" t="s">
        <v>1178</v>
      </c>
      <c r="X49" s="636"/>
      <c r="Y49" s="636"/>
      <c r="Z49" s="21"/>
      <c r="AB49" s="228">
        <v>198801</v>
      </c>
    </row>
    <row r="50" spans="2:28" s="249" customFormat="1" ht="24" customHeight="1" x14ac:dyDescent="0.25">
      <c r="B50" s="18">
        <v>26</v>
      </c>
      <c r="C50" s="622" t="s">
        <v>1179</v>
      </c>
      <c r="D50" s="654"/>
      <c r="E50" s="624" t="s">
        <v>127</v>
      </c>
      <c r="F50" s="625"/>
      <c r="G50" s="626"/>
      <c r="H50" s="627"/>
      <c r="I50" s="624"/>
      <c r="J50" s="627"/>
      <c r="K50" s="18"/>
      <c r="L50" s="18"/>
      <c r="M50" s="19"/>
      <c r="N50" s="253">
        <f t="shared" si="0"/>
        <v>27</v>
      </c>
      <c r="O50" s="18">
        <v>170</v>
      </c>
      <c r="P50" s="254">
        <v>60</v>
      </c>
      <c r="Q50" s="18">
        <v>16</v>
      </c>
      <c r="R50" s="18" t="s">
        <v>125</v>
      </c>
      <c r="S50" s="18" t="s">
        <v>127</v>
      </c>
      <c r="T50" s="636" t="s">
        <v>1180</v>
      </c>
      <c r="U50" s="636"/>
      <c r="V50" s="636"/>
      <c r="W50" s="636" t="s">
        <v>1181</v>
      </c>
      <c r="X50" s="636"/>
      <c r="Y50" s="636"/>
      <c r="AB50" s="228">
        <v>199510</v>
      </c>
    </row>
    <row r="51" spans="2:28" s="249" customFormat="1" ht="24" customHeight="1" x14ac:dyDescent="0.25">
      <c r="B51" s="18">
        <v>27</v>
      </c>
      <c r="C51" s="622" t="s">
        <v>1182</v>
      </c>
      <c r="D51" s="654"/>
      <c r="E51" s="624" t="s">
        <v>124</v>
      </c>
      <c r="F51" s="625"/>
      <c r="G51" s="626"/>
      <c r="H51" s="627"/>
      <c r="I51" s="624"/>
      <c r="J51" s="627"/>
      <c r="K51" s="18"/>
      <c r="L51" s="18"/>
      <c r="M51" s="19"/>
      <c r="N51" s="253">
        <f t="shared" si="0"/>
        <v>32</v>
      </c>
      <c r="O51" s="18">
        <v>170</v>
      </c>
      <c r="P51" s="254">
        <v>62</v>
      </c>
      <c r="Q51" s="18">
        <v>22</v>
      </c>
      <c r="R51" s="18" t="s">
        <v>123</v>
      </c>
      <c r="S51" s="18" t="s">
        <v>124</v>
      </c>
      <c r="T51" s="636" t="s">
        <v>1183</v>
      </c>
      <c r="U51" s="636"/>
      <c r="V51" s="636"/>
      <c r="W51" s="636" t="s">
        <v>1184</v>
      </c>
      <c r="X51" s="636"/>
      <c r="Y51" s="636"/>
      <c r="AB51" s="228">
        <v>199108</v>
      </c>
    </row>
    <row r="52" spans="2:28" s="249" customFormat="1" ht="24" customHeight="1" x14ac:dyDescent="0.25">
      <c r="B52" s="18">
        <v>28</v>
      </c>
      <c r="C52" s="622" t="s">
        <v>1185</v>
      </c>
      <c r="D52" s="654"/>
      <c r="E52" s="624" t="s">
        <v>124</v>
      </c>
      <c r="F52" s="625"/>
      <c r="G52" s="626"/>
      <c r="H52" s="627"/>
      <c r="I52" s="624"/>
      <c r="J52" s="627"/>
      <c r="K52" s="18"/>
      <c r="L52" s="18"/>
      <c r="M52" s="19"/>
      <c r="N52" s="253">
        <f t="shared" si="0"/>
        <v>43</v>
      </c>
      <c r="O52" s="18">
        <v>176</v>
      </c>
      <c r="P52" s="254">
        <v>65</v>
      </c>
      <c r="Q52" s="18">
        <v>19</v>
      </c>
      <c r="R52" s="18" t="s">
        <v>125</v>
      </c>
      <c r="S52" s="18" t="s">
        <v>127</v>
      </c>
      <c r="T52" s="636" t="s">
        <v>1186</v>
      </c>
      <c r="U52" s="636"/>
      <c r="V52" s="636"/>
      <c r="W52" s="636" t="s">
        <v>1187</v>
      </c>
      <c r="X52" s="636"/>
      <c r="Y52" s="636"/>
      <c r="AB52" s="228">
        <v>198004</v>
      </c>
    </row>
    <row r="53" spans="2:28" s="249" customFormat="1" ht="24" customHeight="1" x14ac:dyDescent="0.25">
      <c r="B53" s="18">
        <v>29</v>
      </c>
      <c r="C53" s="622" t="s">
        <v>1188</v>
      </c>
      <c r="D53" s="654"/>
      <c r="E53" s="624" t="s">
        <v>127</v>
      </c>
      <c r="F53" s="625"/>
      <c r="G53" s="626"/>
      <c r="H53" s="627"/>
      <c r="I53" s="624"/>
      <c r="J53" s="627"/>
      <c r="K53" s="18"/>
      <c r="L53" s="18"/>
      <c r="M53" s="19"/>
      <c r="N53" s="253">
        <f t="shared" si="0"/>
        <v>25</v>
      </c>
      <c r="O53" s="18">
        <v>181</v>
      </c>
      <c r="P53" s="254">
        <v>72</v>
      </c>
      <c r="Q53" s="18">
        <v>21</v>
      </c>
      <c r="R53" s="18" t="s">
        <v>128</v>
      </c>
      <c r="S53" s="18" t="s">
        <v>124</v>
      </c>
      <c r="T53" s="636" t="s">
        <v>1189</v>
      </c>
      <c r="U53" s="636"/>
      <c r="V53" s="636"/>
      <c r="W53" s="636" t="s">
        <v>1190</v>
      </c>
      <c r="X53" s="636"/>
      <c r="Y53" s="636"/>
      <c r="AB53" s="228">
        <v>199709</v>
      </c>
    </row>
    <row r="54" spans="2:28" s="249" customFormat="1" ht="24" customHeight="1" x14ac:dyDescent="0.25">
      <c r="B54" s="18">
        <v>30</v>
      </c>
      <c r="C54" s="622" t="s">
        <v>1191</v>
      </c>
      <c r="D54" s="654"/>
      <c r="E54" s="624" t="s">
        <v>124</v>
      </c>
      <c r="F54" s="625"/>
      <c r="G54" s="626"/>
      <c r="H54" s="627"/>
      <c r="I54" s="624"/>
      <c r="J54" s="627"/>
      <c r="K54" s="18"/>
      <c r="L54" s="18"/>
      <c r="M54" s="19"/>
      <c r="N54" s="253">
        <f t="shared" si="0"/>
        <v>43</v>
      </c>
      <c r="O54" s="18">
        <v>183</v>
      </c>
      <c r="P54" s="254">
        <v>80</v>
      </c>
      <c r="Q54" s="18">
        <v>20</v>
      </c>
      <c r="R54" s="18" t="s">
        <v>128</v>
      </c>
      <c r="S54" s="18" t="s">
        <v>124</v>
      </c>
      <c r="T54" s="636" t="s">
        <v>1192</v>
      </c>
      <c r="U54" s="636"/>
      <c r="V54" s="636"/>
      <c r="W54" s="636" t="s">
        <v>1193</v>
      </c>
      <c r="X54" s="636"/>
      <c r="Y54" s="636"/>
      <c r="AB54" s="228">
        <v>197911</v>
      </c>
    </row>
    <row r="55" spans="2:28" s="249" customFormat="1" ht="24" customHeight="1" x14ac:dyDescent="0.25">
      <c r="B55" s="18">
        <v>31</v>
      </c>
      <c r="C55" s="622" t="s">
        <v>1194</v>
      </c>
      <c r="D55" s="654"/>
      <c r="E55" s="624" t="s">
        <v>124</v>
      </c>
      <c r="F55" s="625"/>
      <c r="G55" s="626"/>
      <c r="H55" s="627"/>
      <c r="I55" s="624"/>
      <c r="J55" s="627"/>
      <c r="K55" s="18"/>
      <c r="L55" s="18"/>
      <c r="M55" s="19"/>
      <c r="N55" s="253">
        <f t="shared" si="0"/>
        <v>34</v>
      </c>
      <c r="O55" s="18">
        <v>165</v>
      </c>
      <c r="P55" s="254">
        <v>60</v>
      </c>
      <c r="Q55" s="18">
        <v>23</v>
      </c>
      <c r="R55" s="18" t="s">
        <v>123</v>
      </c>
      <c r="S55" s="18" t="s">
        <v>127</v>
      </c>
      <c r="T55" s="636" t="s">
        <v>144</v>
      </c>
      <c r="U55" s="636"/>
      <c r="V55" s="636"/>
      <c r="W55" s="636" t="s">
        <v>1133</v>
      </c>
      <c r="X55" s="636"/>
      <c r="Y55" s="636"/>
      <c r="AB55" s="228">
        <v>198906</v>
      </c>
    </row>
    <row r="56" spans="2:28" s="249" customFormat="1" ht="24" customHeight="1" x14ac:dyDescent="0.25">
      <c r="B56" s="18">
        <v>32</v>
      </c>
      <c r="C56" s="622" t="s">
        <v>1195</v>
      </c>
      <c r="D56" s="654"/>
      <c r="E56" s="624" t="s">
        <v>127</v>
      </c>
      <c r="F56" s="625"/>
      <c r="G56" s="626"/>
      <c r="H56" s="627"/>
      <c r="I56" s="624"/>
      <c r="J56" s="627"/>
      <c r="K56" s="18"/>
      <c r="L56" s="18"/>
      <c r="M56" s="19"/>
      <c r="N56" s="253">
        <f t="shared" si="0"/>
        <v>29</v>
      </c>
      <c r="O56" s="18">
        <v>179</v>
      </c>
      <c r="P56" s="254">
        <v>70</v>
      </c>
      <c r="Q56" s="18">
        <v>15</v>
      </c>
      <c r="R56" s="18" t="s">
        <v>227</v>
      </c>
      <c r="S56" s="18" t="s">
        <v>127</v>
      </c>
      <c r="T56" s="636" t="s">
        <v>1196</v>
      </c>
      <c r="U56" s="636"/>
      <c r="V56" s="636"/>
      <c r="W56" s="636" t="s">
        <v>1197</v>
      </c>
      <c r="X56" s="636"/>
      <c r="Y56" s="636"/>
      <c r="AB56" s="228">
        <v>199406</v>
      </c>
    </row>
    <row r="57" spans="2:28" s="249" customFormat="1" ht="24" customHeight="1" x14ac:dyDescent="0.25">
      <c r="B57" s="18">
        <v>33</v>
      </c>
      <c r="C57" s="622" t="s">
        <v>1198</v>
      </c>
      <c r="D57" s="654"/>
      <c r="E57" s="624" t="s">
        <v>124</v>
      </c>
      <c r="F57" s="625"/>
      <c r="G57" s="626"/>
      <c r="H57" s="627"/>
      <c r="I57" s="624"/>
      <c r="J57" s="627"/>
      <c r="K57" s="18"/>
      <c r="L57" s="18"/>
      <c r="M57" s="19"/>
      <c r="N57" s="253">
        <f t="shared" si="0"/>
        <v>29</v>
      </c>
      <c r="O57" s="18">
        <v>171</v>
      </c>
      <c r="P57" s="254">
        <v>70</v>
      </c>
      <c r="Q57" s="18">
        <v>20</v>
      </c>
      <c r="R57" s="18" t="s">
        <v>229</v>
      </c>
      <c r="S57" s="18" t="s">
        <v>124</v>
      </c>
      <c r="T57" s="636" t="s">
        <v>144</v>
      </c>
      <c r="U57" s="636"/>
      <c r="V57" s="636"/>
      <c r="W57" s="636" t="s">
        <v>1133</v>
      </c>
      <c r="X57" s="636"/>
      <c r="Y57" s="636"/>
      <c r="AB57" s="228">
        <v>199312</v>
      </c>
    </row>
    <row r="58" spans="2:28" s="249" customFormat="1" ht="24" customHeight="1" x14ac:dyDescent="0.25">
      <c r="B58" s="18">
        <v>34</v>
      </c>
      <c r="C58" s="622" t="s">
        <v>1199</v>
      </c>
      <c r="D58" s="654"/>
      <c r="E58" s="624" t="s">
        <v>124</v>
      </c>
      <c r="F58" s="625"/>
      <c r="G58" s="626"/>
      <c r="H58" s="627"/>
      <c r="I58" s="624"/>
      <c r="J58" s="627"/>
      <c r="K58" s="18"/>
      <c r="L58" s="18"/>
      <c r="M58" s="19"/>
      <c r="N58" s="253">
        <f t="shared" si="0"/>
        <v>27</v>
      </c>
      <c r="O58" s="18">
        <v>175</v>
      </c>
      <c r="P58" s="254">
        <v>65</v>
      </c>
      <c r="Q58" s="18">
        <v>22</v>
      </c>
      <c r="R58" s="18" t="s">
        <v>227</v>
      </c>
      <c r="S58" s="18" t="s">
        <v>127</v>
      </c>
      <c r="T58" s="636" t="s">
        <v>1200</v>
      </c>
      <c r="U58" s="636"/>
      <c r="V58" s="636"/>
      <c r="W58" s="636" t="s">
        <v>1133</v>
      </c>
      <c r="X58" s="636"/>
      <c r="Y58" s="636"/>
      <c r="AB58" s="228">
        <v>199608</v>
      </c>
    </row>
    <row r="59" spans="2:28" s="249" customFormat="1" ht="24" customHeight="1" x14ac:dyDescent="0.25">
      <c r="B59" s="18">
        <v>35</v>
      </c>
      <c r="C59" s="622" t="s">
        <v>1201</v>
      </c>
      <c r="D59" s="654"/>
      <c r="E59" s="624" t="s">
        <v>124</v>
      </c>
      <c r="F59" s="625"/>
      <c r="G59" s="626"/>
      <c r="H59" s="627"/>
      <c r="I59" s="624"/>
      <c r="J59" s="627"/>
      <c r="K59" s="18"/>
      <c r="L59" s="18"/>
      <c r="M59" s="19"/>
      <c r="N59" s="253">
        <f t="shared" si="0"/>
        <v>27</v>
      </c>
      <c r="O59" s="18">
        <v>174</v>
      </c>
      <c r="P59" s="254">
        <v>68</v>
      </c>
      <c r="Q59" s="18">
        <v>15</v>
      </c>
      <c r="R59" s="18" t="s">
        <v>229</v>
      </c>
      <c r="S59" s="18" t="s">
        <v>127</v>
      </c>
      <c r="T59" s="636" t="s">
        <v>1202</v>
      </c>
      <c r="U59" s="636"/>
      <c r="V59" s="636"/>
      <c r="W59" s="636" t="s">
        <v>1133</v>
      </c>
      <c r="X59" s="636"/>
      <c r="Y59" s="636"/>
      <c r="AB59" s="228">
        <v>199511</v>
      </c>
    </row>
    <row r="60" spans="2:28" s="249" customFormat="1" ht="24" customHeight="1" x14ac:dyDescent="0.25">
      <c r="B60" s="18">
        <v>36</v>
      </c>
      <c r="C60" s="622" t="s">
        <v>1203</v>
      </c>
      <c r="D60" s="654"/>
      <c r="E60" s="624" t="s">
        <v>127</v>
      </c>
      <c r="F60" s="625"/>
      <c r="G60" s="626"/>
      <c r="H60" s="627"/>
      <c r="I60" s="624"/>
      <c r="J60" s="627"/>
      <c r="K60" s="18"/>
      <c r="L60" s="18"/>
      <c r="M60" s="19"/>
      <c r="N60" s="253">
        <f t="shared" si="0"/>
        <v>23</v>
      </c>
      <c r="O60" s="18">
        <v>182</v>
      </c>
      <c r="P60" s="254">
        <v>70</v>
      </c>
      <c r="Q60" s="18">
        <v>14</v>
      </c>
      <c r="R60" s="18" t="s">
        <v>229</v>
      </c>
      <c r="S60" s="18" t="s">
        <v>127</v>
      </c>
      <c r="T60" s="636" t="s">
        <v>1204</v>
      </c>
      <c r="U60" s="636"/>
      <c r="V60" s="636"/>
      <c r="W60" s="636" t="s">
        <v>1205</v>
      </c>
      <c r="X60" s="636"/>
      <c r="Y60" s="636"/>
      <c r="AB60" s="228">
        <v>199911</v>
      </c>
    </row>
    <row r="61" spans="2:28" s="249" customFormat="1" ht="24" customHeight="1" x14ac:dyDescent="0.25">
      <c r="B61" s="18">
        <v>37</v>
      </c>
      <c r="C61" s="622" t="s">
        <v>1206</v>
      </c>
      <c r="D61" s="654"/>
      <c r="E61" s="624" t="s">
        <v>124</v>
      </c>
      <c r="F61" s="625"/>
      <c r="G61" s="626"/>
      <c r="H61" s="627"/>
      <c r="I61" s="624"/>
      <c r="J61" s="627"/>
      <c r="K61" s="18"/>
      <c r="L61" s="18"/>
      <c r="M61" s="19"/>
      <c r="N61" s="253">
        <f t="shared" si="0"/>
        <v>23</v>
      </c>
      <c r="O61" s="18">
        <v>175</v>
      </c>
      <c r="P61" s="254">
        <v>67</v>
      </c>
      <c r="Q61" s="18">
        <v>14</v>
      </c>
      <c r="R61" s="18" t="s">
        <v>202</v>
      </c>
      <c r="S61" s="18" t="s">
        <v>127</v>
      </c>
      <c r="T61" s="636" t="s">
        <v>1207</v>
      </c>
      <c r="U61" s="636"/>
      <c r="V61" s="636"/>
      <c r="W61" s="636" t="s">
        <v>1133</v>
      </c>
      <c r="X61" s="636"/>
      <c r="Y61" s="636"/>
      <c r="AB61" s="228">
        <v>199910</v>
      </c>
    </row>
    <row r="62" spans="2:28" s="249" customFormat="1" ht="24" customHeight="1" x14ac:dyDescent="0.25">
      <c r="B62" s="18">
        <v>38</v>
      </c>
      <c r="C62" s="622" t="s">
        <v>1208</v>
      </c>
      <c r="D62" s="654"/>
      <c r="E62" s="624" t="s">
        <v>127</v>
      </c>
      <c r="F62" s="625"/>
      <c r="G62" s="626"/>
      <c r="H62" s="627"/>
      <c r="I62" s="624"/>
      <c r="J62" s="627"/>
      <c r="K62" s="18"/>
      <c r="L62" s="18"/>
      <c r="M62" s="19"/>
      <c r="N62" s="253">
        <f t="shared" si="0"/>
        <v>25</v>
      </c>
      <c r="O62" s="18">
        <v>174</v>
      </c>
      <c r="P62" s="254">
        <v>67</v>
      </c>
      <c r="Q62" s="18">
        <v>10</v>
      </c>
      <c r="R62" s="18" t="s">
        <v>202</v>
      </c>
      <c r="S62" s="18" t="s">
        <v>127</v>
      </c>
      <c r="T62" s="636" t="s">
        <v>1209</v>
      </c>
      <c r="U62" s="636"/>
      <c r="V62" s="636"/>
      <c r="W62" s="636" t="s">
        <v>1205</v>
      </c>
      <c r="X62" s="636"/>
      <c r="Y62" s="636"/>
      <c r="AB62" s="228">
        <v>199711</v>
      </c>
    </row>
    <row r="63" spans="2:28" s="249" customFormat="1" ht="24" customHeight="1" x14ac:dyDescent="0.25">
      <c r="B63" s="18">
        <v>39</v>
      </c>
      <c r="C63" s="622" t="s">
        <v>1210</v>
      </c>
      <c r="D63" s="654"/>
      <c r="E63" s="624" t="s">
        <v>124</v>
      </c>
      <c r="F63" s="625"/>
      <c r="G63" s="626"/>
      <c r="H63" s="627"/>
      <c r="I63" s="624"/>
      <c r="J63" s="627"/>
      <c r="K63" s="18"/>
      <c r="L63" s="18"/>
      <c r="M63" s="19"/>
      <c r="N63" s="253">
        <f t="shared" si="0"/>
        <v>26</v>
      </c>
      <c r="O63" s="18">
        <v>175</v>
      </c>
      <c r="P63" s="254">
        <v>64</v>
      </c>
      <c r="Q63" s="18">
        <v>19</v>
      </c>
      <c r="R63" s="18" t="s">
        <v>227</v>
      </c>
      <c r="S63" s="18" t="s">
        <v>127</v>
      </c>
      <c r="T63" s="636" t="s">
        <v>1211</v>
      </c>
      <c r="U63" s="636"/>
      <c r="V63" s="636"/>
      <c r="W63" s="636" t="s">
        <v>1133</v>
      </c>
      <c r="X63" s="636"/>
      <c r="Y63" s="636"/>
      <c r="AB63" s="228">
        <v>199705</v>
      </c>
    </row>
    <row r="64" spans="2:28" s="249" customFormat="1" ht="24" customHeight="1" x14ac:dyDescent="0.25">
      <c r="B64" s="18">
        <v>40</v>
      </c>
      <c r="C64" s="622" t="s">
        <v>1212</v>
      </c>
      <c r="D64" s="654"/>
      <c r="E64" s="624" t="s">
        <v>124</v>
      </c>
      <c r="F64" s="625"/>
      <c r="G64" s="626"/>
      <c r="H64" s="627"/>
      <c r="I64" s="624"/>
      <c r="J64" s="627"/>
      <c r="K64" s="18"/>
      <c r="L64" s="18"/>
      <c r="M64" s="19"/>
      <c r="N64" s="253">
        <f t="shared" si="0"/>
        <v>34</v>
      </c>
      <c r="O64" s="18">
        <v>179</v>
      </c>
      <c r="P64" s="254">
        <v>90</v>
      </c>
      <c r="Q64" s="18">
        <v>15</v>
      </c>
      <c r="R64" s="18" t="s">
        <v>126</v>
      </c>
      <c r="S64" s="18" t="s">
        <v>127</v>
      </c>
      <c r="T64" s="636" t="s">
        <v>1213</v>
      </c>
      <c r="U64" s="636"/>
      <c r="V64" s="636"/>
      <c r="W64" s="636" t="s">
        <v>1133</v>
      </c>
      <c r="X64" s="636"/>
      <c r="Y64" s="636"/>
      <c r="AB64" s="228">
        <v>198906</v>
      </c>
    </row>
    <row r="65" spans="2:28" s="249" customFormat="1" ht="24" customHeight="1" x14ac:dyDescent="0.25">
      <c r="B65" s="18">
        <v>41</v>
      </c>
      <c r="C65" s="622" t="s">
        <v>1214</v>
      </c>
      <c r="D65" s="654"/>
      <c r="E65" s="624" t="s">
        <v>124</v>
      </c>
      <c r="F65" s="625"/>
      <c r="G65" s="626"/>
      <c r="H65" s="627"/>
      <c r="I65" s="624"/>
      <c r="J65" s="627"/>
      <c r="K65" s="18"/>
      <c r="L65" s="18"/>
      <c r="M65" s="19"/>
      <c r="N65" s="253">
        <f t="shared" si="0"/>
        <v>33</v>
      </c>
      <c r="O65" s="18">
        <v>173</v>
      </c>
      <c r="P65" s="254">
        <v>64</v>
      </c>
      <c r="Q65" s="18">
        <v>14</v>
      </c>
      <c r="R65" s="18" t="s">
        <v>125</v>
      </c>
      <c r="S65" s="18" t="s">
        <v>127</v>
      </c>
      <c r="T65" s="636" t="s">
        <v>255</v>
      </c>
      <c r="U65" s="636"/>
      <c r="V65" s="636"/>
      <c r="W65" s="636" t="s">
        <v>1133</v>
      </c>
      <c r="X65" s="636"/>
      <c r="Y65" s="636"/>
      <c r="AB65" s="228">
        <v>199006</v>
      </c>
    </row>
    <row r="66" spans="2:28" s="249" customFormat="1" ht="24" customHeight="1" x14ac:dyDescent="0.25">
      <c r="B66" s="18">
        <v>42</v>
      </c>
      <c r="C66" s="622" t="s">
        <v>1215</v>
      </c>
      <c r="D66" s="654"/>
      <c r="E66" s="624" t="s">
        <v>124</v>
      </c>
      <c r="F66" s="625"/>
      <c r="G66" s="626"/>
      <c r="H66" s="627"/>
      <c r="I66" s="624"/>
      <c r="J66" s="627"/>
      <c r="K66" s="18"/>
      <c r="L66" s="18"/>
      <c r="M66" s="19"/>
      <c r="N66" s="253">
        <f t="shared" si="0"/>
        <v>33</v>
      </c>
      <c r="O66" s="18">
        <v>171</v>
      </c>
      <c r="P66" s="254">
        <v>65</v>
      </c>
      <c r="Q66" s="18">
        <v>25</v>
      </c>
      <c r="R66" s="18" t="s">
        <v>125</v>
      </c>
      <c r="S66" s="18" t="s">
        <v>127</v>
      </c>
      <c r="T66" s="636" t="s">
        <v>1216</v>
      </c>
      <c r="U66" s="636"/>
      <c r="V66" s="636"/>
      <c r="W66" s="636" t="s">
        <v>1187</v>
      </c>
      <c r="X66" s="636"/>
      <c r="Y66" s="636"/>
      <c r="AB66" s="228">
        <v>199007</v>
      </c>
    </row>
    <row r="67" spans="2:28" s="249" customFormat="1" ht="24" customHeight="1" x14ac:dyDescent="0.25">
      <c r="B67" s="18">
        <v>43</v>
      </c>
      <c r="C67" s="622" t="s">
        <v>1217</v>
      </c>
      <c r="D67" s="654"/>
      <c r="E67" s="624" t="s">
        <v>124</v>
      </c>
      <c r="F67" s="625"/>
      <c r="G67" s="626"/>
      <c r="H67" s="627"/>
      <c r="I67" s="624"/>
      <c r="J67" s="627"/>
      <c r="K67" s="18"/>
      <c r="L67" s="18"/>
      <c r="M67" s="19"/>
      <c r="N67" s="253">
        <f t="shared" si="0"/>
        <v>33</v>
      </c>
      <c r="O67" s="18">
        <v>163</v>
      </c>
      <c r="P67" s="254">
        <v>59</v>
      </c>
      <c r="Q67" s="18">
        <v>15</v>
      </c>
      <c r="R67" s="18" t="s">
        <v>125</v>
      </c>
      <c r="S67" s="18" t="s">
        <v>127</v>
      </c>
      <c r="T67" s="636" t="s">
        <v>1218</v>
      </c>
      <c r="U67" s="636"/>
      <c r="V67" s="636"/>
      <c r="W67" s="636" t="s">
        <v>1187</v>
      </c>
      <c r="X67" s="636"/>
      <c r="Y67" s="636"/>
      <c r="AB67" s="228">
        <v>198909</v>
      </c>
    </row>
    <row r="68" spans="2:28" s="249" customFormat="1" ht="24" customHeight="1" thickBot="1" x14ac:dyDescent="0.3">
      <c r="B68" s="22">
        <v>44</v>
      </c>
      <c r="C68" s="638" t="s">
        <v>1219</v>
      </c>
      <c r="D68" s="639"/>
      <c r="E68" s="640" t="s">
        <v>127</v>
      </c>
      <c r="F68" s="641"/>
      <c r="G68" s="642"/>
      <c r="H68" s="643"/>
      <c r="I68" s="644"/>
      <c r="J68" s="643"/>
      <c r="K68" s="26"/>
      <c r="L68" s="26"/>
      <c r="M68" s="27"/>
      <c r="N68" s="28">
        <f t="shared" si="0"/>
        <v>26</v>
      </c>
      <c r="O68" s="22">
        <v>180</v>
      </c>
      <c r="P68" s="256">
        <v>68</v>
      </c>
      <c r="Q68" s="22">
        <v>20</v>
      </c>
      <c r="R68" s="22" t="s">
        <v>227</v>
      </c>
      <c r="S68" s="22" t="s">
        <v>127</v>
      </c>
      <c r="T68" s="645" t="s">
        <v>1220</v>
      </c>
      <c r="U68" s="645"/>
      <c r="V68" s="645"/>
      <c r="W68" s="645" t="s">
        <v>1221</v>
      </c>
      <c r="X68" s="645"/>
      <c r="Y68" s="645"/>
      <c r="AB68" s="228">
        <v>199707</v>
      </c>
    </row>
    <row r="69" spans="2:28" x14ac:dyDescent="0.45">
      <c r="B69" s="23" t="s">
        <v>443</v>
      </c>
      <c r="S69" s="2"/>
    </row>
    <row r="70" spans="2:28" x14ac:dyDescent="0.45">
      <c r="B70" s="24" t="s">
        <v>444</v>
      </c>
      <c r="S70" s="2"/>
    </row>
    <row r="71" spans="2:28" x14ac:dyDescent="0.45">
      <c r="B71" s="25"/>
      <c r="C71" s="637"/>
      <c r="D71" s="637"/>
      <c r="E71" s="255"/>
      <c r="F71" s="255"/>
      <c r="G71" s="25"/>
      <c r="H71" s="25"/>
      <c r="S71" s="2"/>
    </row>
    <row r="94" spans="19:19" x14ac:dyDescent="0.45">
      <c r="S94" s="2"/>
    </row>
    <row r="95" spans="19:19" x14ac:dyDescent="0.45">
      <c r="S95" s="2"/>
    </row>
    <row r="96" spans="19:19" x14ac:dyDescent="0.45">
      <c r="S96" s="2"/>
    </row>
  </sheetData>
  <protectedRanges>
    <protectedRange password="EFC2" sqref="N25:N68" name="範囲1"/>
  </protectedRanges>
  <mergeCells count="307">
    <mergeCell ref="C71:D71"/>
    <mergeCell ref="C68:D68"/>
    <mergeCell ref="E68:F68"/>
    <mergeCell ref="G68:H68"/>
    <mergeCell ref="I68:J68"/>
    <mergeCell ref="T68:V68"/>
    <mergeCell ref="W68:Y68"/>
    <mergeCell ref="C67:D67"/>
    <mergeCell ref="E67:F67"/>
    <mergeCell ref="G67:H67"/>
    <mergeCell ref="I67:J67"/>
    <mergeCell ref="T67:V67"/>
    <mergeCell ref="W67:Y67"/>
    <mergeCell ref="C66:D66"/>
    <mergeCell ref="E66:F66"/>
    <mergeCell ref="G66:H66"/>
    <mergeCell ref="I66:J66"/>
    <mergeCell ref="T66:V66"/>
    <mergeCell ref="W66:Y66"/>
    <mergeCell ref="C65:D65"/>
    <mergeCell ref="E65:F65"/>
    <mergeCell ref="G65:H65"/>
    <mergeCell ref="I65:J65"/>
    <mergeCell ref="T65:V65"/>
    <mergeCell ref="W65:Y65"/>
    <mergeCell ref="C64:D64"/>
    <mergeCell ref="E64:F64"/>
    <mergeCell ref="G64:H64"/>
    <mergeCell ref="I64:J64"/>
    <mergeCell ref="T64:V64"/>
    <mergeCell ref="W64:Y64"/>
    <mergeCell ref="C63:D63"/>
    <mergeCell ref="E63:F63"/>
    <mergeCell ref="G63:H63"/>
    <mergeCell ref="I63:J63"/>
    <mergeCell ref="T63:V63"/>
    <mergeCell ref="W63:Y63"/>
    <mergeCell ref="C62:D62"/>
    <mergeCell ref="E62:F62"/>
    <mergeCell ref="G62:H62"/>
    <mergeCell ref="I62:J62"/>
    <mergeCell ref="T62:V62"/>
    <mergeCell ref="W62:Y62"/>
    <mergeCell ref="C61:D61"/>
    <mergeCell ref="E61:F61"/>
    <mergeCell ref="G61:H61"/>
    <mergeCell ref="I61:J61"/>
    <mergeCell ref="T61:V61"/>
    <mergeCell ref="W61:Y61"/>
    <mergeCell ref="C60:D60"/>
    <mergeCell ref="E60:F60"/>
    <mergeCell ref="G60:H60"/>
    <mergeCell ref="I60:J60"/>
    <mergeCell ref="T60:V60"/>
    <mergeCell ref="W60:Y60"/>
    <mergeCell ref="C59:D59"/>
    <mergeCell ref="E59:F59"/>
    <mergeCell ref="G59:H59"/>
    <mergeCell ref="I59:J59"/>
    <mergeCell ref="T59:V59"/>
    <mergeCell ref="W59:Y59"/>
    <mergeCell ref="C58:D58"/>
    <mergeCell ref="E58:F58"/>
    <mergeCell ref="G58:H58"/>
    <mergeCell ref="I58:J58"/>
    <mergeCell ref="T58:V58"/>
    <mergeCell ref="W58:Y58"/>
    <mergeCell ref="C57:D57"/>
    <mergeCell ref="E57:F57"/>
    <mergeCell ref="G57:H57"/>
    <mergeCell ref="I57:J57"/>
    <mergeCell ref="T57:V57"/>
    <mergeCell ref="W57:Y57"/>
    <mergeCell ref="C56:D56"/>
    <mergeCell ref="E56:F56"/>
    <mergeCell ref="G56:H56"/>
    <mergeCell ref="I56:J56"/>
    <mergeCell ref="T56:V56"/>
    <mergeCell ref="W56:Y56"/>
    <mergeCell ref="C55:D55"/>
    <mergeCell ref="E55:F55"/>
    <mergeCell ref="G55:H55"/>
    <mergeCell ref="I55:J55"/>
    <mergeCell ref="T55:V55"/>
    <mergeCell ref="W55:Y55"/>
    <mergeCell ref="C54:D54"/>
    <mergeCell ref="E54:F54"/>
    <mergeCell ref="G54:H54"/>
    <mergeCell ref="I54:J54"/>
    <mergeCell ref="T54:V54"/>
    <mergeCell ref="W54:Y54"/>
    <mergeCell ref="C53:D53"/>
    <mergeCell ref="E53:F53"/>
    <mergeCell ref="G53:H53"/>
    <mergeCell ref="I53:J53"/>
    <mergeCell ref="T53:V53"/>
    <mergeCell ref="W53:Y53"/>
    <mergeCell ref="C52:D52"/>
    <mergeCell ref="E52:F52"/>
    <mergeCell ref="G52:H52"/>
    <mergeCell ref="I52:J52"/>
    <mergeCell ref="T52:V52"/>
    <mergeCell ref="W52:Y52"/>
    <mergeCell ref="C51:D51"/>
    <mergeCell ref="E51:F51"/>
    <mergeCell ref="G51:H51"/>
    <mergeCell ref="I51:J51"/>
    <mergeCell ref="T51:V51"/>
    <mergeCell ref="W51:Y51"/>
    <mergeCell ref="C50:D50"/>
    <mergeCell ref="E50:F50"/>
    <mergeCell ref="G50:H50"/>
    <mergeCell ref="I50:J50"/>
    <mergeCell ref="T50:V50"/>
    <mergeCell ref="W50:Y50"/>
    <mergeCell ref="C49:D49"/>
    <mergeCell ref="E49:F49"/>
    <mergeCell ref="G49:H49"/>
    <mergeCell ref="I49:J49"/>
    <mergeCell ref="T49:V49"/>
    <mergeCell ref="W49:Y49"/>
    <mergeCell ref="C48:D48"/>
    <mergeCell ref="E48:F48"/>
    <mergeCell ref="G48:H48"/>
    <mergeCell ref="I48:J48"/>
    <mergeCell ref="T48:V48"/>
    <mergeCell ref="W48:Y48"/>
    <mergeCell ref="C47:D47"/>
    <mergeCell ref="E47:F47"/>
    <mergeCell ref="G47:H47"/>
    <mergeCell ref="I47:J47"/>
    <mergeCell ref="T47:V47"/>
    <mergeCell ref="W47:Y47"/>
    <mergeCell ref="C46:D46"/>
    <mergeCell ref="E46:F46"/>
    <mergeCell ref="G46:H46"/>
    <mergeCell ref="I46:J46"/>
    <mergeCell ref="T46:V46"/>
    <mergeCell ref="W46:Y46"/>
    <mergeCell ref="C45:D45"/>
    <mergeCell ref="E45:F45"/>
    <mergeCell ref="G45:H45"/>
    <mergeCell ref="I45:J45"/>
    <mergeCell ref="T45:V45"/>
    <mergeCell ref="W45:Y45"/>
    <mergeCell ref="C44:D44"/>
    <mergeCell ref="E44:F44"/>
    <mergeCell ref="G44:H44"/>
    <mergeCell ref="I44:J44"/>
    <mergeCell ref="T44:V44"/>
    <mergeCell ref="W44:Y44"/>
    <mergeCell ref="C43:D43"/>
    <mergeCell ref="E43:F43"/>
    <mergeCell ref="G43:H43"/>
    <mergeCell ref="I43:J43"/>
    <mergeCell ref="T43:V43"/>
    <mergeCell ref="W43:Y43"/>
    <mergeCell ref="C42:D42"/>
    <mergeCell ref="E42:F42"/>
    <mergeCell ref="G42:H42"/>
    <mergeCell ref="I42:J42"/>
    <mergeCell ref="T42:V42"/>
    <mergeCell ref="W42:Y42"/>
    <mergeCell ref="C41:D41"/>
    <mergeCell ref="E41:F41"/>
    <mergeCell ref="G41:H41"/>
    <mergeCell ref="I41:J41"/>
    <mergeCell ref="T41:V41"/>
    <mergeCell ref="W41:Y41"/>
    <mergeCell ref="C40:D40"/>
    <mergeCell ref="E40:F40"/>
    <mergeCell ref="G40:H40"/>
    <mergeCell ref="I40:J40"/>
    <mergeCell ref="T40:V40"/>
    <mergeCell ref="W40:Y40"/>
    <mergeCell ref="C39:D39"/>
    <mergeCell ref="E39:F39"/>
    <mergeCell ref="G39:H39"/>
    <mergeCell ref="I39:J39"/>
    <mergeCell ref="T39:V39"/>
    <mergeCell ref="W39:Y39"/>
    <mergeCell ref="C38:D38"/>
    <mergeCell ref="E38:F38"/>
    <mergeCell ref="G38:H38"/>
    <mergeCell ref="I38:J38"/>
    <mergeCell ref="T38:V38"/>
    <mergeCell ref="W38:Y38"/>
    <mergeCell ref="C37:D37"/>
    <mergeCell ref="E37:F37"/>
    <mergeCell ref="G37:H37"/>
    <mergeCell ref="I37:J37"/>
    <mergeCell ref="T37:V37"/>
    <mergeCell ref="W37:Y37"/>
    <mergeCell ref="C36:D36"/>
    <mergeCell ref="E36:F36"/>
    <mergeCell ref="G36:H36"/>
    <mergeCell ref="I36:J36"/>
    <mergeCell ref="T36:V36"/>
    <mergeCell ref="W36:Y36"/>
    <mergeCell ref="C35:D35"/>
    <mergeCell ref="E35:F35"/>
    <mergeCell ref="G35:H35"/>
    <mergeCell ref="I35:J35"/>
    <mergeCell ref="T35:V35"/>
    <mergeCell ref="W35:Y35"/>
    <mergeCell ref="C34:D34"/>
    <mergeCell ref="E34:F34"/>
    <mergeCell ref="G34:H34"/>
    <mergeCell ref="I34:J34"/>
    <mergeCell ref="T34:V34"/>
    <mergeCell ref="W34:Y34"/>
    <mergeCell ref="C33:D33"/>
    <mergeCell ref="E33:F33"/>
    <mergeCell ref="G33:H33"/>
    <mergeCell ref="I33:J33"/>
    <mergeCell ref="T33:V33"/>
    <mergeCell ref="W33:Y33"/>
    <mergeCell ref="C32:D32"/>
    <mergeCell ref="E32:F32"/>
    <mergeCell ref="G32:H32"/>
    <mergeCell ref="I32:J32"/>
    <mergeCell ref="T32:V32"/>
    <mergeCell ref="W32:Y32"/>
    <mergeCell ref="C31:D31"/>
    <mergeCell ref="E31:F31"/>
    <mergeCell ref="G31:H31"/>
    <mergeCell ref="I31:J31"/>
    <mergeCell ref="T31:V31"/>
    <mergeCell ref="W31:Y31"/>
    <mergeCell ref="C30:D30"/>
    <mergeCell ref="E30:F30"/>
    <mergeCell ref="G30:H30"/>
    <mergeCell ref="I30:J30"/>
    <mergeCell ref="T30:V30"/>
    <mergeCell ref="W30:Y30"/>
    <mergeCell ref="C29:D29"/>
    <mergeCell ref="E29:F29"/>
    <mergeCell ref="G29:H29"/>
    <mergeCell ref="I29:J29"/>
    <mergeCell ref="T29:V29"/>
    <mergeCell ref="W29:Y29"/>
    <mergeCell ref="C26:D26"/>
    <mergeCell ref="E26:F26"/>
    <mergeCell ref="G26:H26"/>
    <mergeCell ref="I26:J26"/>
    <mergeCell ref="T26:V26"/>
    <mergeCell ref="W26:Y26"/>
    <mergeCell ref="T23:V24"/>
    <mergeCell ref="W23:Y24"/>
    <mergeCell ref="C28:D28"/>
    <mergeCell ref="E28:F28"/>
    <mergeCell ref="G28:H28"/>
    <mergeCell ref="I28:J28"/>
    <mergeCell ref="T28:V28"/>
    <mergeCell ref="W28:Y28"/>
    <mergeCell ref="C27:D27"/>
    <mergeCell ref="E27:F27"/>
    <mergeCell ref="G27:H27"/>
    <mergeCell ref="I27:J27"/>
    <mergeCell ref="T27:V27"/>
    <mergeCell ref="W27:Y27"/>
    <mergeCell ref="AB23:AB24"/>
    <mergeCell ref="G24:H24"/>
    <mergeCell ref="I24:J24"/>
    <mergeCell ref="C25:D25"/>
    <mergeCell ref="E25:F25"/>
    <mergeCell ref="G25:H25"/>
    <mergeCell ref="I25:J25"/>
    <mergeCell ref="T25:V25"/>
    <mergeCell ref="N23:N24"/>
    <mergeCell ref="O23:O24"/>
    <mergeCell ref="P23:P24"/>
    <mergeCell ref="Q23:Q24"/>
    <mergeCell ref="R23:R24"/>
    <mergeCell ref="S23:S24"/>
    <mergeCell ref="W25:Y25"/>
    <mergeCell ref="B7:C8"/>
    <mergeCell ref="F7:I7"/>
    <mergeCell ref="K7:L7"/>
    <mergeCell ref="F8:I8"/>
    <mergeCell ref="K8:L8"/>
    <mergeCell ref="B20:C21"/>
    <mergeCell ref="D20:L21"/>
    <mergeCell ref="B23:B24"/>
    <mergeCell ref="C23:D24"/>
    <mergeCell ref="E23:F24"/>
    <mergeCell ref="G23:M23"/>
    <mergeCell ref="B9:C10"/>
    <mergeCell ref="D9:L10"/>
    <mergeCell ref="B11:C14"/>
    <mergeCell ref="D11:L14"/>
    <mergeCell ref="B15:B19"/>
    <mergeCell ref="D15:L15"/>
    <mergeCell ref="D16:L16"/>
    <mergeCell ref="D17:L17"/>
    <mergeCell ref="D18:L18"/>
    <mergeCell ref="D19:L19"/>
    <mergeCell ref="B3:C3"/>
    <mergeCell ref="D3:L3"/>
    <mergeCell ref="AB3:AB4"/>
    <mergeCell ref="AC3:AC4"/>
    <mergeCell ref="B4:C4"/>
    <mergeCell ref="D4:L4"/>
    <mergeCell ref="B5:C5"/>
    <mergeCell ref="D5:L5"/>
    <mergeCell ref="B6:C6"/>
    <mergeCell ref="D6:L6"/>
  </mergeCells>
  <phoneticPr fontId="3"/>
  <dataValidations count="4">
    <dataValidation type="list" allowBlank="1" showInputMessage="1" showErrorMessage="1" sqref="E25:F68 S25:S68" xr:uid="{3AB3905D-6704-4B84-8E14-AC6B1387B2AB}">
      <formula1>"○,×"</formula1>
    </dataValidation>
    <dataValidation type="list" allowBlank="1" showInputMessage="1" showErrorMessage="1" sqref="C2" xr:uid="{B460B58A-7804-4F79-801A-0FA922B3ED24}">
      <formula1>$AH$28:$AH$29</formula1>
    </dataValidation>
    <dataValidation type="list" allowBlank="1" showInputMessage="1" showErrorMessage="1" sqref="D3:L3" xr:uid="{C7BEA272-A5E9-4B5C-8CC1-B90E7FE5134A}">
      <formula1>$AH$14:$AH$25</formula1>
    </dataValidation>
    <dataValidation type="list" allowBlank="1" showInputMessage="1" showErrorMessage="1" sqref="D6:L6" xr:uid="{E3524E63-F9F9-4F1E-908A-B9BB047C5A0A}">
      <formula1>$AH$6:$AH$11</formula1>
    </dataValidation>
  </dataValidations>
  <hyperlinks>
    <hyperlink ref="D5" r:id="rId1" xr:uid="{4E7E0035-10AD-48BB-84A8-3E5F56A53578}"/>
  </hyperlinks>
  <printOptions horizontalCentered="1"/>
  <pageMargins left="0.23622047244094491" right="0.23622047244094491" top="0.19685039370078741" bottom="0.19685039370078741" header="0.51181102362204722" footer="0.31496062992125984"/>
  <pageSetup paperSize="9" scale="55" orientation="portrait" cellComments="asDisplayed" verticalDpi="300"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FC7E0-2AA5-4CA2-8521-8C994838E687}">
  <sheetPr>
    <tabColor rgb="FFFFFF00"/>
    <pageSetUpPr fitToPage="1"/>
  </sheetPr>
  <dimension ref="B1:AH96"/>
  <sheetViews>
    <sheetView showGridLines="0" view="pageBreakPreview" zoomScale="80" zoomScaleNormal="75" zoomScaleSheetLayoutView="80" workbookViewId="0"/>
  </sheetViews>
  <sheetFormatPr defaultColWidth="9" defaultRowHeight="15" x14ac:dyDescent="0.45"/>
  <cols>
    <col min="1" max="1" width="2.59765625" style="2" customWidth="1"/>
    <col min="2" max="2" width="8" style="2" customWidth="1"/>
    <col min="3" max="3" width="9.9296875" style="2" customWidth="1"/>
    <col min="4" max="4" width="8" style="2" customWidth="1"/>
    <col min="5" max="8" width="4.33203125" style="2" customWidth="1"/>
    <col min="9" max="9" width="4.265625" style="2" customWidth="1"/>
    <col min="10" max="10" width="4.33203125" style="2" customWidth="1"/>
    <col min="11" max="12" width="8.06640625" style="2" customWidth="1"/>
    <col min="13" max="15" width="8" style="2" customWidth="1"/>
    <col min="16" max="16" width="8" style="3" customWidth="1"/>
    <col min="17" max="18" width="8" style="2" customWidth="1"/>
    <col min="19" max="19" width="8" style="4" customWidth="1"/>
    <col min="20" max="24" width="6.59765625" style="2" customWidth="1"/>
    <col min="25" max="25" width="6.59765625" style="52" customWidth="1"/>
    <col min="26" max="26" width="2" style="2" customWidth="1"/>
    <col min="27" max="27" width="3.46484375" style="2" customWidth="1"/>
    <col min="28" max="28" width="12.46484375" style="2" customWidth="1"/>
    <col min="29" max="29" width="18.59765625" style="2" customWidth="1"/>
    <col min="30" max="16384" width="9" style="2"/>
  </cols>
  <sheetData>
    <row r="1" spans="2:34" ht="9.75" customHeight="1" x14ac:dyDescent="0.45"/>
    <row r="2" spans="2:34" ht="15" customHeight="1" thickBot="1" x14ac:dyDescent="0.5">
      <c r="B2" s="5">
        <v>2023</v>
      </c>
      <c r="C2" s="5" t="s">
        <v>690</v>
      </c>
      <c r="W2" s="6"/>
    </row>
    <row r="3" spans="2:34" ht="15" customHeight="1" x14ac:dyDescent="0.45">
      <c r="B3" s="542" t="s">
        <v>691</v>
      </c>
      <c r="C3" s="543"/>
      <c r="D3" s="544" t="s">
        <v>723</v>
      </c>
      <c r="E3" s="544"/>
      <c r="F3" s="544"/>
      <c r="G3" s="544"/>
      <c r="H3" s="544"/>
      <c r="I3" s="544"/>
      <c r="J3" s="545"/>
      <c r="K3" s="545"/>
      <c r="L3" s="546"/>
      <c r="AB3" s="547" t="s">
        <v>119</v>
      </c>
      <c r="AC3" s="549">
        <v>45142</v>
      </c>
    </row>
    <row r="4" spans="2:34" ht="15" customHeight="1" thickBot="1" x14ac:dyDescent="0.5">
      <c r="B4" s="551" t="s">
        <v>120</v>
      </c>
      <c r="C4" s="552"/>
      <c r="D4" s="553" t="s">
        <v>609</v>
      </c>
      <c r="E4" s="553"/>
      <c r="F4" s="553"/>
      <c r="G4" s="553"/>
      <c r="H4" s="553"/>
      <c r="I4" s="553"/>
      <c r="J4" s="554"/>
      <c r="K4" s="554"/>
      <c r="L4" s="555"/>
      <c r="AB4" s="548"/>
      <c r="AC4" s="550"/>
    </row>
    <row r="5" spans="2:34" ht="15" customHeight="1" x14ac:dyDescent="0.45">
      <c r="B5" s="551" t="s">
        <v>121</v>
      </c>
      <c r="C5" s="552"/>
      <c r="D5" s="556" t="s">
        <v>608</v>
      </c>
      <c r="E5" s="556"/>
      <c r="F5" s="556"/>
      <c r="G5" s="556"/>
      <c r="H5" s="556"/>
      <c r="I5" s="556"/>
      <c r="J5" s="557"/>
      <c r="K5" s="557"/>
      <c r="L5" s="558"/>
      <c r="AB5" s="7" t="s">
        <v>122</v>
      </c>
      <c r="AC5" s="7"/>
      <c r="AH5" s="237" t="s">
        <v>695</v>
      </c>
    </row>
    <row r="6" spans="2:34" ht="15" customHeight="1" x14ac:dyDescent="0.45">
      <c r="B6" s="551" t="s">
        <v>420</v>
      </c>
      <c r="C6" s="552"/>
      <c r="D6" s="553" t="s">
        <v>712</v>
      </c>
      <c r="E6" s="553"/>
      <c r="F6" s="553"/>
      <c r="G6" s="553"/>
      <c r="H6" s="553"/>
      <c r="I6" s="553"/>
      <c r="J6" s="554"/>
      <c r="K6" s="554"/>
      <c r="L6" s="555"/>
      <c r="AB6" s="7" t="s">
        <v>697</v>
      </c>
      <c r="AC6" s="7"/>
      <c r="AH6" s="2" t="s">
        <v>698</v>
      </c>
    </row>
    <row r="7" spans="2:34" ht="15" customHeight="1" x14ac:dyDescent="0.45">
      <c r="B7" s="559" t="s">
        <v>421</v>
      </c>
      <c r="C7" s="560"/>
      <c r="D7" s="250" t="s">
        <v>422</v>
      </c>
      <c r="E7" s="235" t="s">
        <v>699</v>
      </c>
      <c r="F7" s="646" t="s">
        <v>1065</v>
      </c>
      <c r="G7" s="646"/>
      <c r="H7" s="646"/>
      <c r="I7" s="647"/>
      <c r="J7" s="235" t="s">
        <v>701</v>
      </c>
      <c r="K7" s="646" t="s">
        <v>1066</v>
      </c>
      <c r="L7" s="672"/>
      <c r="S7" s="2"/>
      <c r="AB7" s="7" t="s">
        <v>703</v>
      </c>
      <c r="AH7" s="2" t="s">
        <v>704</v>
      </c>
    </row>
    <row r="8" spans="2:34" ht="15" customHeight="1" x14ac:dyDescent="0.45">
      <c r="B8" s="561"/>
      <c r="C8" s="562"/>
      <c r="D8" s="250" t="s">
        <v>423</v>
      </c>
      <c r="E8" s="235" t="s">
        <v>699</v>
      </c>
      <c r="F8" s="646" t="s">
        <v>800</v>
      </c>
      <c r="G8" s="646"/>
      <c r="H8" s="646"/>
      <c r="I8" s="647"/>
      <c r="J8" s="235" t="s">
        <v>701</v>
      </c>
      <c r="K8" s="646" t="s">
        <v>706</v>
      </c>
      <c r="L8" s="672"/>
      <c r="AH8" s="2" t="s">
        <v>707</v>
      </c>
    </row>
    <row r="9" spans="2:34" ht="15" customHeight="1" x14ac:dyDescent="0.45">
      <c r="B9" s="559" t="s">
        <v>708</v>
      </c>
      <c r="C9" s="560"/>
      <c r="D9" s="569" t="s">
        <v>1067</v>
      </c>
      <c r="E9" s="569"/>
      <c r="F9" s="569"/>
      <c r="G9" s="569"/>
      <c r="H9" s="569"/>
      <c r="I9" s="569"/>
      <c r="J9" s="570"/>
      <c r="K9" s="570"/>
      <c r="L9" s="571"/>
      <c r="T9" s="12"/>
      <c r="U9" s="12"/>
      <c r="AB9" s="237" t="s">
        <v>709</v>
      </c>
      <c r="AC9" s="8"/>
      <c r="AH9" s="2" t="s">
        <v>710</v>
      </c>
    </row>
    <row r="10" spans="2:34" ht="15" customHeight="1" x14ac:dyDescent="0.45">
      <c r="B10" s="587"/>
      <c r="C10" s="588"/>
      <c r="D10" s="569"/>
      <c r="E10" s="569"/>
      <c r="F10" s="569"/>
      <c r="G10" s="569"/>
      <c r="H10" s="569"/>
      <c r="I10" s="569"/>
      <c r="J10" s="570"/>
      <c r="K10" s="570"/>
      <c r="L10" s="571"/>
      <c r="T10" s="12"/>
      <c r="U10" s="12"/>
      <c r="AB10" s="238" t="s">
        <v>711</v>
      </c>
      <c r="AC10" s="11"/>
      <c r="AH10" s="2" t="s">
        <v>712</v>
      </c>
    </row>
    <row r="11" spans="2:34" ht="15" customHeight="1" x14ac:dyDescent="0.45">
      <c r="B11" s="559" t="s">
        <v>204</v>
      </c>
      <c r="C11" s="560"/>
      <c r="D11" s="589" t="s">
        <v>1068</v>
      </c>
      <c r="E11" s="590"/>
      <c r="F11" s="590"/>
      <c r="G11" s="590"/>
      <c r="H11" s="590"/>
      <c r="I11" s="590"/>
      <c r="J11" s="590"/>
      <c r="K11" s="590"/>
      <c r="L11" s="591"/>
      <c r="AB11" s="239" t="s">
        <v>713</v>
      </c>
      <c r="AC11" s="240" t="s">
        <v>364</v>
      </c>
      <c r="AH11" s="2" t="s">
        <v>205</v>
      </c>
    </row>
    <row r="12" spans="2:34" ht="15" customHeight="1" x14ac:dyDescent="0.45">
      <c r="B12" s="587"/>
      <c r="C12" s="588"/>
      <c r="D12" s="592"/>
      <c r="E12" s="593"/>
      <c r="F12" s="593"/>
      <c r="G12" s="593"/>
      <c r="H12" s="593"/>
      <c r="I12" s="593"/>
      <c r="J12" s="593"/>
      <c r="K12" s="593"/>
      <c r="L12" s="594"/>
      <c r="AB12" s="239" t="s">
        <v>714</v>
      </c>
      <c r="AC12" s="240" t="s">
        <v>715</v>
      </c>
    </row>
    <row r="13" spans="2:34" ht="15" customHeight="1" x14ac:dyDescent="0.45">
      <c r="B13" s="587"/>
      <c r="C13" s="588"/>
      <c r="D13" s="592"/>
      <c r="E13" s="593"/>
      <c r="F13" s="593"/>
      <c r="G13" s="593"/>
      <c r="H13" s="593"/>
      <c r="I13" s="593"/>
      <c r="J13" s="593"/>
      <c r="K13" s="593"/>
      <c r="L13" s="594"/>
      <c r="P13" s="2"/>
      <c r="AB13" s="239" t="s">
        <v>716</v>
      </c>
      <c r="AC13" s="240" t="s">
        <v>717</v>
      </c>
      <c r="AH13" s="237" t="s">
        <v>695</v>
      </c>
    </row>
    <row r="14" spans="2:34" ht="15" customHeight="1" x14ac:dyDescent="0.45">
      <c r="B14" s="587"/>
      <c r="C14" s="588"/>
      <c r="D14" s="595"/>
      <c r="E14" s="596"/>
      <c r="F14" s="596"/>
      <c r="G14" s="596"/>
      <c r="H14" s="596"/>
      <c r="I14" s="596"/>
      <c r="J14" s="596"/>
      <c r="K14" s="596"/>
      <c r="L14" s="597"/>
      <c r="T14" s="14"/>
      <c r="U14" s="14"/>
      <c r="V14" s="14"/>
      <c r="AH14" s="2" t="s">
        <v>718</v>
      </c>
    </row>
    <row r="15" spans="2:34" ht="15" customHeight="1" x14ac:dyDescent="0.5">
      <c r="B15" s="598" t="s">
        <v>424</v>
      </c>
      <c r="C15" s="15" t="str">
        <f>$B$2-5&amp;"年度"</f>
        <v>2018年度</v>
      </c>
      <c r="D15" s="601" t="s">
        <v>1069</v>
      </c>
      <c r="E15" s="601"/>
      <c r="F15" s="601"/>
      <c r="G15" s="601"/>
      <c r="H15" s="601"/>
      <c r="I15" s="601"/>
      <c r="J15" s="602"/>
      <c r="K15" s="602"/>
      <c r="L15" s="603"/>
      <c r="T15" s="14"/>
      <c r="U15" s="14"/>
      <c r="V15" s="14"/>
      <c r="W15" s="55"/>
      <c r="X15" s="55"/>
      <c r="AB15" s="8" t="s">
        <v>719</v>
      </c>
      <c r="AH15" s="2" t="s">
        <v>720</v>
      </c>
    </row>
    <row r="16" spans="2:34" ht="15" customHeight="1" x14ac:dyDescent="0.5">
      <c r="B16" s="599"/>
      <c r="C16" s="16" t="str">
        <f>$B$2-4&amp;"年度"</f>
        <v>2019年度</v>
      </c>
      <c r="D16" s="604" t="s">
        <v>1070</v>
      </c>
      <c r="E16" s="604"/>
      <c r="F16" s="604"/>
      <c r="G16" s="604"/>
      <c r="H16" s="604"/>
      <c r="I16" s="604"/>
      <c r="J16" s="605"/>
      <c r="K16" s="605"/>
      <c r="L16" s="606"/>
      <c r="W16" s="55"/>
      <c r="X16" s="55"/>
      <c r="AB16" s="10" t="s">
        <v>721</v>
      </c>
      <c r="AH16" s="2" t="s">
        <v>374</v>
      </c>
    </row>
    <row r="17" spans="2:34" ht="15" customHeight="1" x14ac:dyDescent="0.45">
      <c r="B17" s="599"/>
      <c r="C17" s="16" t="str">
        <f>$B$2-3&amp;"年度"</f>
        <v>2020年度</v>
      </c>
      <c r="D17" s="604" t="s">
        <v>1071</v>
      </c>
      <c r="E17" s="604"/>
      <c r="F17" s="604"/>
      <c r="G17" s="604"/>
      <c r="H17" s="604"/>
      <c r="I17" s="604"/>
      <c r="J17" s="605"/>
      <c r="K17" s="605"/>
      <c r="L17" s="606"/>
      <c r="AH17" s="2" t="s">
        <v>722</v>
      </c>
    </row>
    <row r="18" spans="2:34" ht="15" customHeight="1" x14ac:dyDescent="0.45">
      <c r="B18" s="599"/>
      <c r="C18" s="16" t="str">
        <f>$B$2-2&amp;"年度"</f>
        <v>2021年度</v>
      </c>
      <c r="D18" s="604" t="s">
        <v>564</v>
      </c>
      <c r="E18" s="604"/>
      <c r="F18" s="604"/>
      <c r="G18" s="604"/>
      <c r="H18" s="604"/>
      <c r="I18" s="604"/>
      <c r="J18" s="605"/>
      <c r="K18" s="605"/>
      <c r="L18" s="606"/>
      <c r="AH18" s="2" t="s">
        <v>372</v>
      </c>
    </row>
    <row r="19" spans="2:34" ht="15" customHeight="1" x14ac:dyDescent="0.45">
      <c r="B19" s="600"/>
      <c r="C19" s="16" t="str">
        <f>$B$2-1&amp;"年度"</f>
        <v>2022年度</v>
      </c>
      <c r="D19" s="604" t="s">
        <v>1072</v>
      </c>
      <c r="E19" s="604"/>
      <c r="F19" s="604"/>
      <c r="G19" s="604"/>
      <c r="H19" s="604"/>
      <c r="I19" s="604"/>
      <c r="J19" s="605"/>
      <c r="K19" s="605"/>
      <c r="L19" s="606"/>
      <c r="AH19" s="2" t="s">
        <v>375</v>
      </c>
    </row>
    <row r="20" spans="2:34" ht="15" customHeight="1" x14ac:dyDescent="0.45">
      <c r="B20" s="559" t="s">
        <v>425</v>
      </c>
      <c r="C20" s="566"/>
      <c r="D20" s="569" t="s">
        <v>1073</v>
      </c>
      <c r="E20" s="569"/>
      <c r="F20" s="569"/>
      <c r="G20" s="569"/>
      <c r="H20" s="569"/>
      <c r="I20" s="569"/>
      <c r="J20" s="570"/>
      <c r="K20" s="570"/>
      <c r="L20" s="571"/>
      <c r="AH20" s="2" t="s">
        <v>723</v>
      </c>
    </row>
    <row r="21" spans="2:34" ht="15" customHeight="1" thickBot="1" x14ac:dyDescent="0.5">
      <c r="B21" s="567"/>
      <c r="C21" s="568"/>
      <c r="D21" s="572"/>
      <c r="E21" s="572"/>
      <c r="F21" s="572"/>
      <c r="G21" s="572"/>
      <c r="H21" s="572"/>
      <c r="I21" s="572"/>
      <c r="J21" s="573"/>
      <c r="K21" s="573"/>
      <c r="L21" s="574"/>
      <c r="AH21" s="2" t="s">
        <v>373</v>
      </c>
    </row>
    <row r="22" spans="2:34" ht="15" customHeight="1" thickBot="1" x14ac:dyDescent="0.5">
      <c r="P22" s="2"/>
      <c r="W22" s="6"/>
      <c r="AH22" s="2" t="s">
        <v>724</v>
      </c>
    </row>
    <row r="23" spans="2:34" ht="15" customHeight="1" x14ac:dyDescent="0.45">
      <c r="B23" s="575" t="s">
        <v>426</v>
      </c>
      <c r="C23" s="575" t="s">
        <v>427</v>
      </c>
      <c r="D23" s="576"/>
      <c r="E23" s="579" t="s">
        <v>428</v>
      </c>
      <c r="F23" s="580"/>
      <c r="G23" s="583" t="s">
        <v>429</v>
      </c>
      <c r="H23" s="584"/>
      <c r="I23" s="585"/>
      <c r="J23" s="585"/>
      <c r="K23" s="585"/>
      <c r="L23" s="585"/>
      <c r="M23" s="586"/>
      <c r="N23" s="610" t="s">
        <v>430</v>
      </c>
      <c r="O23" s="575" t="s">
        <v>431</v>
      </c>
      <c r="P23" s="575" t="s">
        <v>432</v>
      </c>
      <c r="Q23" s="575" t="s">
        <v>433</v>
      </c>
      <c r="R23" s="575" t="s">
        <v>434</v>
      </c>
      <c r="S23" s="576" t="s">
        <v>435</v>
      </c>
      <c r="T23" s="575" t="s">
        <v>436</v>
      </c>
      <c r="U23" s="575"/>
      <c r="V23" s="575"/>
      <c r="W23" s="575" t="s">
        <v>437</v>
      </c>
      <c r="X23" s="575"/>
      <c r="Y23" s="575"/>
      <c r="AB23" s="607" t="s">
        <v>438</v>
      </c>
      <c r="AH23" s="2" t="s">
        <v>725</v>
      </c>
    </row>
    <row r="24" spans="2:34" ht="15" customHeight="1" x14ac:dyDescent="0.45">
      <c r="B24" s="575"/>
      <c r="C24" s="577"/>
      <c r="D24" s="578"/>
      <c r="E24" s="581"/>
      <c r="F24" s="582"/>
      <c r="G24" s="609" t="s">
        <v>439</v>
      </c>
      <c r="H24" s="610"/>
      <c r="I24" s="576" t="s">
        <v>440</v>
      </c>
      <c r="J24" s="610"/>
      <c r="K24" s="251" t="s">
        <v>211</v>
      </c>
      <c r="L24" s="251" t="s">
        <v>441</v>
      </c>
      <c r="M24" s="17" t="s">
        <v>442</v>
      </c>
      <c r="N24" s="610"/>
      <c r="O24" s="575"/>
      <c r="P24" s="575"/>
      <c r="Q24" s="575"/>
      <c r="R24" s="575"/>
      <c r="S24" s="576"/>
      <c r="T24" s="575"/>
      <c r="U24" s="575"/>
      <c r="V24" s="575"/>
      <c r="W24" s="575"/>
      <c r="X24" s="575"/>
      <c r="Y24" s="575"/>
      <c r="AB24" s="608"/>
      <c r="AH24" s="2" t="s">
        <v>726</v>
      </c>
    </row>
    <row r="25" spans="2:34" s="249" customFormat="1" ht="28.05" customHeight="1" x14ac:dyDescent="0.25">
      <c r="B25" s="241" t="s">
        <v>727</v>
      </c>
      <c r="C25" s="648" t="s">
        <v>607</v>
      </c>
      <c r="D25" s="649"/>
      <c r="E25" s="613" t="s">
        <v>124</v>
      </c>
      <c r="F25" s="614"/>
      <c r="G25" s="615"/>
      <c r="H25" s="616"/>
      <c r="I25" s="617"/>
      <c r="J25" s="618"/>
      <c r="K25" s="233"/>
      <c r="L25" s="233"/>
      <c r="M25" s="234"/>
      <c r="N25" s="232">
        <f t="shared" ref="N25:N68" si="0">IF(AB25,DATEDIF(DATE(LEFT(AB25,4),MID(AB25,5,2),1),$AC$3,"y"),"")</f>
        <v>26</v>
      </c>
      <c r="O25" s="233">
        <v>179</v>
      </c>
      <c r="P25" s="252">
        <v>65</v>
      </c>
      <c r="Q25" s="233">
        <v>16</v>
      </c>
      <c r="R25" s="233" t="s">
        <v>227</v>
      </c>
      <c r="S25" s="36" t="s">
        <v>124</v>
      </c>
      <c r="T25" s="578" t="s">
        <v>606</v>
      </c>
      <c r="U25" s="650"/>
      <c r="V25" s="651"/>
      <c r="W25" s="578" t="s">
        <v>1074</v>
      </c>
      <c r="X25" s="650"/>
      <c r="Y25" s="651"/>
      <c r="AB25" s="229">
        <v>199701</v>
      </c>
      <c r="AH25" s="249" t="s">
        <v>692</v>
      </c>
    </row>
    <row r="26" spans="2:34" s="249" customFormat="1" ht="28.05" customHeight="1" x14ac:dyDescent="0.25">
      <c r="B26" s="242" t="s">
        <v>730</v>
      </c>
      <c r="C26" s="652" t="s">
        <v>605</v>
      </c>
      <c r="D26" s="653"/>
      <c r="E26" s="624" t="s">
        <v>124</v>
      </c>
      <c r="F26" s="625"/>
      <c r="G26" s="626"/>
      <c r="H26" s="627"/>
      <c r="I26" s="628"/>
      <c r="J26" s="629"/>
      <c r="K26" s="225"/>
      <c r="L26" s="225"/>
      <c r="M26" s="231"/>
      <c r="N26" s="230">
        <f t="shared" si="0"/>
        <v>26</v>
      </c>
      <c r="O26" s="225">
        <v>181</v>
      </c>
      <c r="P26" s="227">
        <v>70</v>
      </c>
      <c r="Q26" s="225">
        <v>14</v>
      </c>
      <c r="R26" s="225" t="s">
        <v>229</v>
      </c>
      <c r="S26" s="18" t="s">
        <v>124</v>
      </c>
      <c r="T26" s="663" t="s">
        <v>1075</v>
      </c>
      <c r="U26" s="664"/>
      <c r="V26" s="665"/>
      <c r="W26" s="663" t="s">
        <v>1074</v>
      </c>
      <c r="X26" s="664"/>
      <c r="Y26" s="665"/>
      <c r="AB26" s="229">
        <v>199611</v>
      </c>
    </row>
    <row r="27" spans="2:34" s="249" customFormat="1" ht="28.05" customHeight="1" x14ac:dyDescent="0.25">
      <c r="B27" s="243" t="s">
        <v>733</v>
      </c>
      <c r="C27" s="622" t="s">
        <v>604</v>
      </c>
      <c r="D27" s="654"/>
      <c r="E27" s="624" t="s">
        <v>124</v>
      </c>
      <c r="F27" s="625"/>
      <c r="G27" s="626"/>
      <c r="H27" s="627"/>
      <c r="I27" s="624"/>
      <c r="J27" s="627"/>
      <c r="K27" s="18"/>
      <c r="L27" s="18"/>
      <c r="M27" s="19"/>
      <c r="N27" s="20">
        <f t="shared" si="0"/>
        <v>26</v>
      </c>
      <c r="O27" s="18">
        <v>178</v>
      </c>
      <c r="P27" s="254">
        <v>63</v>
      </c>
      <c r="Q27" s="18">
        <v>16</v>
      </c>
      <c r="R27" s="18" t="s">
        <v>227</v>
      </c>
      <c r="S27" s="18" t="s">
        <v>124</v>
      </c>
      <c r="T27" s="630" t="s">
        <v>1076</v>
      </c>
      <c r="U27" s="631"/>
      <c r="V27" s="632"/>
      <c r="W27" s="630" t="s">
        <v>1074</v>
      </c>
      <c r="X27" s="631"/>
      <c r="Y27" s="632"/>
      <c r="AB27" s="229">
        <v>199704</v>
      </c>
      <c r="AH27" s="237" t="s">
        <v>695</v>
      </c>
    </row>
    <row r="28" spans="2:34" s="249" customFormat="1" ht="28.05" customHeight="1" x14ac:dyDescent="0.25">
      <c r="B28" s="243" t="s">
        <v>737</v>
      </c>
      <c r="C28" s="622" t="s">
        <v>1077</v>
      </c>
      <c r="D28" s="654"/>
      <c r="E28" s="624" t="s">
        <v>124</v>
      </c>
      <c r="F28" s="625"/>
      <c r="G28" s="626"/>
      <c r="H28" s="627"/>
      <c r="I28" s="624"/>
      <c r="J28" s="627"/>
      <c r="K28" s="18"/>
      <c r="L28" s="18"/>
      <c r="M28" s="19"/>
      <c r="N28" s="20">
        <f t="shared" si="0"/>
        <v>23</v>
      </c>
      <c r="O28" s="18">
        <v>173</v>
      </c>
      <c r="P28" s="254">
        <v>64</v>
      </c>
      <c r="Q28" s="18">
        <v>6</v>
      </c>
      <c r="R28" s="18" t="s">
        <v>229</v>
      </c>
      <c r="S28" s="18" t="s">
        <v>124</v>
      </c>
      <c r="T28" s="630" t="s">
        <v>1078</v>
      </c>
      <c r="U28" s="631"/>
      <c r="V28" s="632"/>
      <c r="W28" s="630" t="s">
        <v>1074</v>
      </c>
      <c r="X28" s="631"/>
      <c r="Y28" s="632"/>
      <c r="AB28" s="229">
        <v>199910</v>
      </c>
      <c r="AH28" s="101" t="s">
        <v>740</v>
      </c>
    </row>
    <row r="29" spans="2:34" s="249" customFormat="1" ht="28.05" customHeight="1" x14ac:dyDescent="0.25">
      <c r="B29" s="243" t="s">
        <v>741</v>
      </c>
      <c r="C29" s="622" t="s">
        <v>1079</v>
      </c>
      <c r="D29" s="654"/>
      <c r="E29" s="624" t="s">
        <v>124</v>
      </c>
      <c r="F29" s="625"/>
      <c r="G29" s="626"/>
      <c r="H29" s="627"/>
      <c r="I29" s="624"/>
      <c r="J29" s="627"/>
      <c r="K29" s="18"/>
      <c r="L29" s="18"/>
      <c r="M29" s="19"/>
      <c r="N29" s="20">
        <f t="shared" si="0"/>
        <v>23</v>
      </c>
      <c r="O29" s="18">
        <v>183</v>
      </c>
      <c r="P29" s="254">
        <v>73</v>
      </c>
      <c r="Q29" s="18">
        <v>5</v>
      </c>
      <c r="R29" s="18" t="s">
        <v>202</v>
      </c>
      <c r="S29" s="18" t="s">
        <v>124</v>
      </c>
      <c r="T29" s="630" t="s">
        <v>1080</v>
      </c>
      <c r="U29" s="631"/>
      <c r="V29" s="632"/>
      <c r="W29" s="630" t="s">
        <v>1074</v>
      </c>
      <c r="X29" s="631"/>
      <c r="Y29" s="632"/>
      <c r="AB29" s="228">
        <v>199911</v>
      </c>
      <c r="AH29" s="101" t="s">
        <v>690</v>
      </c>
    </row>
    <row r="30" spans="2:34" s="249" customFormat="1" ht="24" customHeight="1" x14ac:dyDescent="0.25">
      <c r="B30" s="18">
        <v>6</v>
      </c>
      <c r="C30" s="622" t="s">
        <v>1081</v>
      </c>
      <c r="D30" s="654"/>
      <c r="E30" s="624" t="s">
        <v>124</v>
      </c>
      <c r="F30" s="625"/>
      <c r="G30" s="626"/>
      <c r="H30" s="627"/>
      <c r="I30" s="624"/>
      <c r="J30" s="627"/>
      <c r="K30" s="18"/>
      <c r="L30" s="18"/>
      <c r="M30" s="19"/>
      <c r="N30" s="253">
        <f t="shared" si="0"/>
        <v>29</v>
      </c>
      <c r="O30" s="18">
        <v>173</v>
      </c>
      <c r="P30" s="254">
        <v>62</v>
      </c>
      <c r="Q30" s="18">
        <v>15</v>
      </c>
      <c r="R30" s="18" t="s">
        <v>229</v>
      </c>
      <c r="S30" s="18" t="s">
        <v>124</v>
      </c>
      <c r="T30" s="630" t="s">
        <v>1082</v>
      </c>
      <c r="U30" s="631"/>
      <c r="V30" s="632"/>
      <c r="W30" s="630" t="s">
        <v>1074</v>
      </c>
      <c r="X30" s="631"/>
      <c r="Y30" s="632"/>
      <c r="AB30" s="228">
        <v>199406</v>
      </c>
    </row>
    <row r="31" spans="2:34" s="249" customFormat="1" ht="24" customHeight="1" x14ac:dyDescent="0.25">
      <c r="B31" s="18">
        <v>7</v>
      </c>
      <c r="C31" s="622" t="s">
        <v>1083</v>
      </c>
      <c r="D31" s="654"/>
      <c r="E31" s="624" t="s">
        <v>193</v>
      </c>
      <c r="F31" s="625"/>
      <c r="G31" s="626"/>
      <c r="H31" s="627"/>
      <c r="I31" s="624"/>
      <c r="J31" s="627"/>
      <c r="K31" s="18"/>
      <c r="L31" s="18"/>
      <c r="M31" s="19"/>
      <c r="N31" s="253">
        <f t="shared" si="0"/>
        <v>27</v>
      </c>
      <c r="O31" s="18">
        <v>172</v>
      </c>
      <c r="P31" s="254">
        <v>62</v>
      </c>
      <c r="Q31" s="18">
        <v>16</v>
      </c>
      <c r="R31" s="18" t="s">
        <v>227</v>
      </c>
      <c r="S31" s="18" t="s">
        <v>124</v>
      </c>
      <c r="T31" s="630" t="s">
        <v>1084</v>
      </c>
      <c r="U31" s="631"/>
      <c r="V31" s="632"/>
      <c r="W31" s="630" t="s">
        <v>1085</v>
      </c>
      <c r="X31" s="631"/>
      <c r="Y31" s="632"/>
      <c r="AB31" s="228">
        <v>199608</v>
      </c>
    </row>
    <row r="32" spans="2:34" s="249" customFormat="1" ht="24" customHeight="1" x14ac:dyDescent="0.25">
      <c r="B32" s="18">
        <v>8</v>
      </c>
      <c r="C32" s="622" t="s">
        <v>603</v>
      </c>
      <c r="D32" s="623"/>
      <c r="E32" s="624" t="s">
        <v>124</v>
      </c>
      <c r="F32" s="625"/>
      <c r="G32" s="626"/>
      <c r="H32" s="627"/>
      <c r="I32" s="624"/>
      <c r="J32" s="627"/>
      <c r="K32" s="18"/>
      <c r="L32" s="18"/>
      <c r="M32" s="19"/>
      <c r="N32" s="253">
        <f t="shared" si="0"/>
        <v>29</v>
      </c>
      <c r="O32" s="18">
        <v>173</v>
      </c>
      <c r="P32" s="254">
        <v>62</v>
      </c>
      <c r="Q32" s="18">
        <v>16</v>
      </c>
      <c r="R32" s="18" t="s">
        <v>128</v>
      </c>
      <c r="S32" s="18" t="s">
        <v>127</v>
      </c>
      <c r="T32" s="636" t="s">
        <v>1086</v>
      </c>
      <c r="U32" s="636"/>
      <c r="V32" s="636"/>
      <c r="W32" s="630" t="s">
        <v>1074</v>
      </c>
      <c r="X32" s="631"/>
      <c r="Y32" s="632"/>
      <c r="AB32" s="228">
        <v>199406</v>
      </c>
    </row>
    <row r="33" spans="2:28" s="249" customFormat="1" ht="24" customHeight="1" x14ac:dyDescent="0.25">
      <c r="B33" s="18">
        <v>9</v>
      </c>
      <c r="C33" s="622" t="s">
        <v>602</v>
      </c>
      <c r="D33" s="623"/>
      <c r="E33" s="624" t="s">
        <v>124</v>
      </c>
      <c r="F33" s="625"/>
      <c r="G33" s="626"/>
      <c r="H33" s="627"/>
      <c r="I33" s="624"/>
      <c r="J33" s="627"/>
      <c r="K33" s="18"/>
      <c r="L33" s="18"/>
      <c r="M33" s="19"/>
      <c r="N33" s="253">
        <f t="shared" si="0"/>
        <v>36</v>
      </c>
      <c r="O33" s="18">
        <v>173</v>
      </c>
      <c r="P33" s="254">
        <v>65</v>
      </c>
      <c r="Q33" s="18">
        <v>21</v>
      </c>
      <c r="R33" s="18" t="s">
        <v>128</v>
      </c>
      <c r="S33" s="18" t="s">
        <v>127</v>
      </c>
      <c r="T33" s="636" t="s">
        <v>572</v>
      </c>
      <c r="U33" s="636"/>
      <c r="V33" s="636"/>
      <c r="W33" s="636" t="s">
        <v>1085</v>
      </c>
      <c r="X33" s="636"/>
      <c r="Y33" s="636"/>
      <c r="AB33" s="228">
        <v>198705</v>
      </c>
    </row>
    <row r="34" spans="2:28" s="249" customFormat="1" ht="24" customHeight="1" x14ac:dyDescent="0.25">
      <c r="B34" s="18">
        <v>10</v>
      </c>
      <c r="C34" s="622" t="s">
        <v>601</v>
      </c>
      <c r="D34" s="623"/>
      <c r="E34" s="624" t="s">
        <v>124</v>
      </c>
      <c r="F34" s="625"/>
      <c r="G34" s="626"/>
      <c r="H34" s="627"/>
      <c r="I34" s="624"/>
      <c r="J34" s="627"/>
      <c r="K34" s="18"/>
      <c r="L34" s="18"/>
      <c r="M34" s="19"/>
      <c r="N34" s="253">
        <f t="shared" si="0"/>
        <v>25</v>
      </c>
      <c r="O34" s="18">
        <v>178</v>
      </c>
      <c r="P34" s="254">
        <v>70</v>
      </c>
      <c r="Q34" s="18">
        <v>11</v>
      </c>
      <c r="R34" s="18" t="s">
        <v>128</v>
      </c>
      <c r="S34" s="18" t="s">
        <v>127</v>
      </c>
      <c r="T34" s="636" t="s">
        <v>1087</v>
      </c>
      <c r="U34" s="636"/>
      <c r="V34" s="636"/>
      <c r="W34" s="636" t="s">
        <v>1074</v>
      </c>
      <c r="X34" s="636"/>
      <c r="Y34" s="636"/>
      <c r="AB34" s="228">
        <v>199808</v>
      </c>
    </row>
    <row r="35" spans="2:28" s="249" customFormat="1" ht="24" customHeight="1" x14ac:dyDescent="0.25">
      <c r="B35" s="18">
        <v>11</v>
      </c>
      <c r="C35" s="622" t="s">
        <v>600</v>
      </c>
      <c r="D35" s="623"/>
      <c r="E35" s="624" t="s">
        <v>124</v>
      </c>
      <c r="F35" s="625"/>
      <c r="G35" s="626"/>
      <c r="H35" s="627"/>
      <c r="I35" s="624"/>
      <c r="J35" s="627"/>
      <c r="K35" s="18"/>
      <c r="L35" s="18"/>
      <c r="M35" s="19"/>
      <c r="N35" s="253">
        <f t="shared" si="0"/>
        <v>40</v>
      </c>
      <c r="O35" s="18">
        <v>176</v>
      </c>
      <c r="P35" s="254">
        <v>70</v>
      </c>
      <c r="Q35" s="18">
        <v>25</v>
      </c>
      <c r="R35" s="18" t="s">
        <v>128</v>
      </c>
      <c r="S35" s="18" t="s">
        <v>127</v>
      </c>
      <c r="T35" s="636" t="s">
        <v>599</v>
      </c>
      <c r="U35" s="636"/>
      <c r="V35" s="636"/>
      <c r="W35" s="636" t="s">
        <v>1085</v>
      </c>
      <c r="X35" s="636"/>
      <c r="Y35" s="636"/>
      <c r="AB35" s="228">
        <v>198303</v>
      </c>
    </row>
    <row r="36" spans="2:28" s="249" customFormat="1" ht="24" customHeight="1" x14ac:dyDescent="0.25">
      <c r="B36" s="18">
        <v>12</v>
      </c>
      <c r="C36" s="622" t="s">
        <v>1088</v>
      </c>
      <c r="D36" s="623"/>
      <c r="E36" s="624" t="s">
        <v>124</v>
      </c>
      <c r="F36" s="625"/>
      <c r="G36" s="626"/>
      <c r="H36" s="627"/>
      <c r="I36" s="624"/>
      <c r="J36" s="627"/>
      <c r="K36" s="18"/>
      <c r="L36" s="18"/>
      <c r="M36" s="19"/>
      <c r="N36" s="253">
        <f t="shared" si="0"/>
        <v>24</v>
      </c>
      <c r="O36" s="18">
        <v>177</v>
      </c>
      <c r="P36" s="254">
        <v>75</v>
      </c>
      <c r="Q36" s="18">
        <v>16</v>
      </c>
      <c r="R36" s="18" t="s">
        <v>202</v>
      </c>
      <c r="S36" s="18" t="s">
        <v>124</v>
      </c>
      <c r="T36" s="636" t="s">
        <v>1089</v>
      </c>
      <c r="U36" s="636"/>
      <c r="V36" s="636"/>
      <c r="W36" s="636" t="s">
        <v>1074</v>
      </c>
      <c r="X36" s="636"/>
      <c r="Y36" s="636"/>
      <c r="AB36" s="228">
        <v>199908</v>
      </c>
    </row>
    <row r="37" spans="2:28" s="249" customFormat="1" ht="24" customHeight="1" x14ac:dyDescent="0.25">
      <c r="B37" s="18">
        <v>13</v>
      </c>
      <c r="C37" s="622" t="s">
        <v>1090</v>
      </c>
      <c r="D37" s="623"/>
      <c r="E37" s="624" t="s">
        <v>124</v>
      </c>
      <c r="F37" s="625"/>
      <c r="G37" s="626"/>
      <c r="H37" s="627"/>
      <c r="I37" s="624"/>
      <c r="J37" s="627"/>
      <c r="K37" s="18"/>
      <c r="L37" s="18"/>
      <c r="M37" s="19"/>
      <c r="N37" s="253">
        <f t="shared" si="0"/>
        <v>24</v>
      </c>
      <c r="O37" s="18">
        <v>174</v>
      </c>
      <c r="P37" s="254">
        <v>68</v>
      </c>
      <c r="Q37" s="18">
        <v>15</v>
      </c>
      <c r="R37" s="18" t="s">
        <v>202</v>
      </c>
      <c r="S37" s="18" t="s">
        <v>124</v>
      </c>
      <c r="T37" s="636" t="s">
        <v>1091</v>
      </c>
      <c r="U37" s="636"/>
      <c r="V37" s="636"/>
      <c r="W37" s="636" t="s">
        <v>1074</v>
      </c>
      <c r="X37" s="636"/>
      <c r="Y37" s="636"/>
      <c r="AB37" s="228">
        <v>199904</v>
      </c>
    </row>
    <row r="38" spans="2:28" s="249" customFormat="1" ht="24" customHeight="1" x14ac:dyDescent="0.25">
      <c r="B38" s="18">
        <v>14</v>
      </c>
      <c r="C38" s="622" t="s">
        <v>598</v>
      </c>
      <c r="D38" s="623"/>
      <c r="E38" s="624" t="s">
        <v>124</v>
      </c>
      <c r="F38" s="625"/>
      <c r="G38" s="626"/>
      <c r="H38" s="627"/>
      <c r="I38" s="624"/>
      <c r="J38" s="627"/>
      <c r="K38" s="18"/>
      <c r="L38" s="18"/>
      <c r="M38" s="19"/>
      <c r="N38" s="253">
        <f t="shared" si="0"/>
        <v>33</v>
      </c>
      <c r="O38" s="18">
        <v>170</v>
      </c>
      <c r="P38" s="254">
        <v>60</v>
      </c>
      <c r="Q38" s="18">
        <v>17</v>
      </c>
      <c r="R38" s="18" t="s">
        <v>123</v>
      </c>
      <c r="S38" s="18" t="s">
        <v>124</v>
      </c>
      <c r="T38" s="636" t="s">
        <v>1092</v>
      </c>
      <c r="U38" s="636"/>
      <c r="V38" s="636"/>
      <c r="W38" s="636" t="s">
        <v>1074</v>
      </c>
      <c r="X38" s="636"/>
      <c r="Y38" s="636"/>
      <c r="AB38" s="228">
        <v>198910</v>
      </c>
    </row>
    <row r="39" spans="2:28" s="249" customFormat="1" ht="24" customHeight="1" x14ac:dyDescent="0.25">
      <c r="B39" s="18">
        <v>15</v>
      </c>
      <c r="C39" s="622" t="s">
        <v>597</v>
      </c>
      <c r="D39" s="623"/>
      <c r="E39" s="624" t="s">
        <v>124</v>
      </c>
      <c r="F39" s="625"/>
      <c r="G39" s="626"/>
      <c r="H39" s="627"/>
      <c r="I39" s="624"/>
      <c r="J39" s="627"/>
      <c r="K39" s="18"/>
      <c r="L39" s="18"/>
      <c r="M39" s="19"/>
      <c r="N39" s="253">
        <f t="shared" si="0"/>
        <v>25</v>
      </c>
      <c r="O39" s="18">
        <v>180</v>
      </c>
      <c r="P39" s="254">
        <v>74</v>
      </c>
      <c r="Q39" s="18">
        <v>11</v>
      </c>
      <c r="R39" s="18" t="s">
        <v>128</v>
      </c>
      <c r="S39" s="18" t="s">
        <v>124</v>
      </c>
      <c r="T39" s="636" t="s">
        <v>1093</v>
      </c>
      <c r="U39" s="636"/>
      <c r="V39" s="636"/>
      <c r="W39" s="636" t="s">
        <v>1074</v>
      </c>
      <c r="X39" s="636"/>
      <c r="Y39" s="636"/>
      <c r="AB39" s="228">
        <v>199806</v>
      </c>
    </row>
    <row r="40" spans="2:28" s="249" customFormat="1" ht="24" customHeight="1" x14ac:dyDescent="0.25">
      <c r="B40" s="18">
        <v>16</v>
      </c>
      <c r="C40" s="622" t="s">
        <v>596</v>
      </c>
      <c r="D40" s="623"/>
      <c r="E40" s="624" t="s">
        <v>124</v>
      </c>
      <c r="F40" s="625"/>
      <c r="G40" s="626"/>
      <c r="H40" s="627"/>
      <c r="I40" s="624"/>
      <c r="J40" s="627"/>
      <c r="K40" s="18"/>
      <c r="L40" s="18"/>
      <c r="M40" s="19"/>
      <c r="N40" s="253">
        <f t="shared" si="0"/>
        <v>37</v>
      </c>
      <c r="O40" s="18">
        <v>178</v>
      </c>
      <c r="P40" s="254">
        <v>67</v>
      </c>
      <c r="Q40" s="18">
        <v>22</v>
      </c>
      <c r="R40" s="18" t="s">
        <v>125</v>
      </c>
      <c r="S40" s="18" t="s">
        <v>127</v>
      </c>
      <c r="T40" s="636" t="s">
        <v>1094</v>
      </c>
      <c r="U40" s="636"/>
      <c r="V40" s="636"/>
      <c r="W40" s="636" t="s">
        <v>1074</v>
      </c>
      <c r="X40" s="636"/>
      <c r="Y40" s="636"/>
      <c r="AB40" s="228">
        <v>198605</v>
      </c>
    </row>
    <row r="41" spans="2:28" s="249" customFormat="1" ht="24" customHeight="1" x14ac:dyDescent="0.25">
      <c r="B41" s="18">
        <v>17</v>
      </c>
      <c r="C41" s="622" t="s">
        <v>595</v>
      </c>
      <c r="D41" s="623"/>
      <c r="E41" s="624" t="s">
        <v>124</v>
      </c>
      <c r="F41" s="625"/>
      <c r="G41" s="626"/>
      <c r="H41" s="627"/>
      <c r="I41" s="624"/>
      <c r="J41" s="627"/>
      <c r="K41" s="18"/>
      <c r="L41" s="18"/>
      <c r="M41" s="19"/>
      <c r="N41" s="253">
        <f t="shared" si="0"/>
        <v>33</v>
      </c>
      <c r="O41" s="18">
        <v>170</v>
      </c>
      <c r="P41" s="254">
        <v>65</v>
      </c>
      <c r="Q41" s="18">
        <v>19</v>
      </c>
      <c r="R41" s="18" t="s">
        <v>123</v>
      </c>
      <c r="S41" s="18" t="s">
        <v>127</v>
      </c>
      <c r="T41" s="636" t="s">
        <v>581</v>
      </c>
      <c r="U41" s="655"/>
      <c r="V41" s="655"/>
      <c r="W41" s="636" t="s">
        <v>1074</v>
      </c>
      <c r="X41" s="636"/>
      <c r="Y41" s="636"/>
      <c r="AB41" s="228">
        <v>199006</v>
      </c>
    </row>
    <row r="42" spans="2:28" s="249" customFormat="1" ht="24" customHeight="1" x14ac:dyDescent="0.25">
      <c r="B42" s="18">
        <v>18</v>
      </c>
      <c r="C42" s="622" t="s">
        <v>594</v>
      </c>
      <c r="D42" s="623"/>
      <c r="E42" s="624" t="s">
        <v>124</v>
      </c>
      <c r="F42" s="625"/>
      <c r="G42" s="626"/>
      <c r="H42" s="627"/>
      <c r="I42" s="624"/>
      <c r="J42" s="627"/>
      <c r="K42" s="18"/>
      <c r="L42" s="18"/>
      <c r="M42" s="19"/>
      <c r="N42" s="253">
        <f t="shared" si="0"/>
        <v>36</v>
      </c>
      <c r="O42" s="18">
        <v>179</v>
      </c>
      <c r="P42" s="254">
        <v>68</v>
      </c>
      <c r="Q42" s="18">
        <v>21</v>
      </c>
      <c r="R42" s="18" t="s">
        <v>125</v>
      </c>
      <c r="S42" s="18" t="s">
        <v>127</v>
      </c>
      <c r="T42" s="636" t="s">
        <v>1092</v>
      </c>
      <c r="U42" s="636"/>
      <c r="V42" s="636"/>
      <c r="W42" s="636" t="s">
        <v>1074</v>
      </c>
      <c r="X42" s="636"/>
      <c r="Y42" s="636"/>
      <c r="AB42" s="228">
        <v>198708</v>
      </c>
    </row>
    <row r="43" spans="2:28" s="249" customFormat="1" ht="24" customHeight="1" x14ac:dyDescent="0.25">
      <c r="B43" s="18">
        <v>19</v>
      </c>
      <c r="C43" s="622" t="s">
        <v>593</v>
      </c>
      <c r="D43" s="623"/>
      <c r="E43" s="624" t="s">
        <v>124</v>
      </c>
      <c r="F43" s="625"/>
      <c r="G43" s="626"/>
      <c r="H43" s="627"/>
      <c r="I43" s="624"/>
      <c r="J43" s="627"/>
      <c r="K43" s="18"/>
      <c r="L43" s="18"/>
      <c r="M43" s="19"/>
      <c r="N43" s="253">
        <f t="shared" si="0"/>
        <v>28</v>
      </c>
      <c r="O43" s="18">
        <v>172</v>
      </c>
      <c r="P43" s="254">
        <v>63</v>
      </c>
      <c r="Q43" s="18">
        <v>11</v>
      </c>
      <c r="R43" s="18" t="s">
        <v>128</v>
      </c>
      <c r="S43" s="18" t="s">
        <v>127</v>
      </c>
      <c r="T43" s="636" t="s">
        <v>1095</v>
      </c>
      <c r="U43" s="636"/>
      <c r="V43" s="636"/>
      <c r="W43" s="636" t="s">
        <v>1074</v>
      </c>
      <c r="X43" s="636"/>
      <c r="Y43" s="636"/>
      <c r="AB43" s="228">
        <v>199410</v>
      </c>
    </row>
    <row r="44" spans="2:28" s="249" customFormat="1" ht="24" customHeight="1" x14ac:dyDescent="0.25">
      <c r="B44" s="18">
        <v>20</v>
      </c>
      <c r="C44" s="622" t="s">
        <v>592</v>
      </c>
      <c r="D44" s="623"/>
      <c r="E44" s="624" t="s">
        <v>124</v>
      </c>
      <c r="F44" s="625"/>
      <c r="G44" s="626"/>
      <c r="H44" s="627"/>
      <c r="I44" s="624"/>
      <c r="J44" s="627"/>
      <c r="K44" s="18"/>
      <c r="L44" s="18"/>
      <c r="M44" s="19"/>
      <c r="N44" s="253">
        <f t="shared" si="0"/>
        <v>29</v>
      </c>
      <c r="O44" s="18">
        <v>175</v>
      </c>
      <c r="P44" s="254">
        <v>65</v>
      </c>
      <c r="Q44" s="18">
        <v>18</v>
      </c>
      <c r="R44" s="18" t="s">
        <v>125</v>
      </c>
      <c r="S44" s="18" t="s">
        <v>124</v>
      </c>
      <c r="T44" s="636" t="s">
        <v>1096</v>
      </c>
      <c r="U44" s="636"/>
      <c r="V44" s="636"/>
      <c r="W44" s="636" t="s">
        <v>1074</v>
      </c>
      <c r="X44" s="636"/>
      <c r="Y44" s="636"/>
      <c r="AB44" s="228">
        <v>199406</v>
      </c>
    </row>
    <row r="45" spans="2:28" s="249" customFormat="1" ht="24" customHeight="1" x14ac:dyDescent="0.25">
      <c r="B45" s="18">
        <v>21</v>
      </c>
      <c r="C45" s="622" t="s">
        <v>591</v>
      </c>
      <c r="D45" s="623"/>
      <c r="E45" s="624" t="s">
        <v>124</v>
      </c>
      <c r="F45" s="625"/>
      <c r="G45" s="626"/>
      <c r="H45" s="627"/>
      <c r="I45" s="624"/>
      <c r="J45" s="627"/>
      <c r="K45" s="18"/>
      <c r="L45" s="18"/>
      <c r="M45" s="19"/>
      <c r="N45" s="253">
        <f t="shared" si="0"/>
        <v>28</v>
      </c>
      <c r="O45" s="18">
        <v>176</v>
      </c>
      <c r="P45" s="254">
        <v>66</v>
      </c>
      <c r="Q45" s="18">
        <v>11</v>
      </c>
      <c r="R45" s="18" t="s">
        <v>126</v>
      </c>
      <c r="S45" s="18" t="s">
        <v>127</v>
      </c>
      <c r="T45" s="636" t="s">
        <v>1097</v>
      </c>
      <c r="U45" s="636"/>
      <c r="V45" s="636"/>
      <c r="W45" s="636" t="s">
        <v>1074</v>
      </c>
      <c r="X45" s="636"/>
      <c r="Y45" s="636"/>
      <c r="AB45" s="228">
        <v>199410</v>
      </c>
    </row>
    <row r="46" spans="2:28" s="249" customFormat="1" ht="24" customHeight="1" x14ac:dyDescent="0.25">
      <c r="B46" s="18">
        <v>22</v>
      </c>
      <c r="C46" s="622" t="s">
        <v>590</v>
      </c>
      <c r="D46" s="623"/>
      <c r="E46" s="624" t="s">
        <v>124</v>
      </c>
      <c r="F46" s="625"/>
      <c r="G46" s="626"/>
      <c r="H46" s="627"/>
      <c r="I46" s="624"/>
      <c r="J46" s="627"/>
      <c r="K46" s="18"/>
      <c r="L46" s="18"/>
      <c r="M46" s="19"/>
      <c r="N46" s="253">
        <f t="shared" si="0"/>
        <v>28</v>
      </c>
      <c r="O46" s="18">
        <v>166</v>
      </c>
      <c r="P46" s="254">
        <v>57</v>
      </c>
      <c r="Q46" s="18">
        <v>11</v>
      </c>
      <c r="R46" s="18" t="s">
        <v>123</v>
      </c>
      <c r="S46" s="18" t="s">
        <v>127</v>
      </c>
      <c r="T46" s="636" t="s">
        <v>1098</v>
      </c>
      <c r="U46" s="636"/>
      <c r="V46" s="636"/>
      <c r="W46" s="636" t="s">
        <v>1074</v>
      </c>
      <c r="X46" s="636"/>
      <c r="Y46" s="636"/>
      <c r="AB46" s="228">
        <v>199508</v>
      </c>
    </row>
    <row r="47" spans="2:28" s="249" customFormat="1" ht="24" customHeight="1" x14ac:dyDescent="0.25">
      <c r="B47" s="18">
        <v>23</v>
      </c>
      <c r="C47" s="622" t="s">
        <v>1099</v>
      </c>
      <c r="D47" s="623"/>
      <c r="E47" s="624" t="s">
        <v>127</v>
      </c>
      <c r="F47" s="625"/>
      <c r="G47" s="626"/>
      <c r="H47" s="627"/>
      <c r="I47" s="624"/>
      <c r="J47" s="627"/>
      <c r="K47" s="18"/>
      <c r="L47" s="18"/>
      <c r="M47" s="19"/>
      <c r="N47" s="253">
        <f t="shared" si="0"/>
        <v>27</v>
      </c>
      <c r="O47" s="18">
        <v>170</v>
      </c>
      <c r="P47" s="254">
        <v>60</v>
      </c>
      <c r="Q47" s="18">
        <v>15</v>
      </c>
      <c r="R47" s="18" t="s">
        <v>227</v>
      </c>
      <c r="S47" s="18" t="s">
        <v>127</v>
      </c>
      <c r="T47" s="636" t="s">
        <v>567</v>
      </c>
      <c r="U47" s="636"/>
      <c r="V47" s="636"/>
      <c r="W47" s="636" t="s">
        <v>1100</v>
      </c>
      <c r="X47" s="636"/>
      <c r="Y47" s="636"/>
      <c r="AB47" s="228">
        <v>199606</v>
      </c>
    </row>
    <row r="48" spans="2:28" s="249" customFormat="1" ht="24" customHeight="1" x14ac:dyDescent="0.25">
      <c r="B48" s="18">
        <v>24</v>
      </c>
      <c r="C48" s="622" t="s">
        <v>589</v>
      </c>
      <c r="D48" s="623"/>
      <c r="E48" s="624" t="s">
        <v>124</v>
      </c>
      <c r="F48" s="625"/>
      <c r="G48" s="626"/>
      <c r="H48" s="627"/>
      <c r="I48" s="624"/>
      <c r="J48" s="627"/>
      <c r="K48" s="18"/>
      <c r="L48" s="18"/>
      <c r="M48" s="19"/>
      <c r="N48" s="253">
        <f t="shared" si="0"/>
        <v>27</v>
      </c>
      <c r="O48" s="18">
        <v>180</v>
      </c>
      <c r="P48" s="254">
        <v>76</v>
      </c>
      <c r="Q48" s="18">
        <v>17</v>
      </c>
      <c r="R48" s="18" t="s">
        <v>125</v>
      </c>
      <c r="S48" s="18" t="s">
        <v>124</v>
      </c>
      <c r="T48" s="636" t="s">
        <v>1101</v>
      </c>
      <c r="U48" s="636"/>
      <c r="V48" s="636"/>
      <c r="W48" s="636" t="s">
        <v>1074</v>
      </c>
      <c r="X48" s="636"/>
      <c r="Y48" s="636"/>
      <c r="AB48" s="228">
        <v>199605</v>
      </c>
    </row>
    <row r="49" spans="2:28" s="249" customFormat="1" ht="24" customHeight="1" x14ac:dyDescent="0.25">
      <c r="B49" s="18">
        <v>25</v>
      </c>
      <c r="C49" s="622" t="s">
        <v>588</v>
      </c>
      <c r="D49" s="623"/>
      <c r="E49" s="624" t="s">
        <v>124</v>
      </c>
      <c r="F49" s="625"/>
      <c r="G49" s="626"/>
      <c r="H49" s="627"/>
      <c r="I49" s="624"/>
      <c r="J49" s="627"/>
      <c r="K49" s="18"/>
      <c r="L49" s="18"/>
      <c r="M49" s="19"/>
      <c r="N49" s="253">
        <f t="shared" si="0"/>
        <v>27</v>
      </c>
      <c r="O49" s="18">
        <v>175</v>
      </c>
      <c r="P49" s="254">
        <v>72</v>
      </c>
      <c r="Q49" s="18">
        <v>11</v>
      </c>
      <c r="R49" s="18" t="s">
        <v>128</v>
      </c>
      <c r="S49" s="18" t="s">
        <v>127</v>
      </c>
      <c r="T49" s="636" t="s">
        <v>1102</v>
      </c>
      <c r="U49" s="636"/>
      <c r="V49" s="636"/>
      <c r="W49" s="636" t="s">
        <v>1074</v>
      </c>
      <c r="X49" s="636"/>
      <c r="Y49" s="636"/>
      <c r="Z49" s="21"/>
      <c r="AB49" s="228">
        <v>199605</v>
      </c>
    </row>
    <row r="50" spans="2:28" s="249" customFormat="1" ht="24" customHeight="1" x14ac:dyDescent="0.25">
      <c r="B50" s="18">
        <v>26</v>
      </c>
      <c r="C50" s="622" t="s">
        <v>587</v>
      </c>
      <c r="D50" s="623"/>
      <c r="E50" s="624" t="s">
        <v>127</v>
      </c>
      <c r="F50" s="625"/>
      <c r="G50" s="626"/>
      <c r="H50" s="627"/>
      <c r="I50" s="624"/>
      <c r="J50" s="627"/>
      <c r="K50" s="18"/>
      <c r="L50" s="18"/>
      <c r="M50" s="19"/>
      <c r="N50" s="253">
        <f t="shared" si="0"/>
        <v>38</v>
      </c>
      <c r="O50" s="18">
        <v>170</v>
      </c>
      <c r="P50" s="254">
        <v>65</v>
      </c>
      <c r="Q50" s="18">
        <v>14</v>
      </c>
      <c r="R50" s="18" t="s">
        <v>128</v>
      </c>
      <c r="S50" s="18" t="s">
        <v>127</v>
      </c>
      <c r="T50" s="636" t="s">
        <v>1103</v>
      </c>
      <c r="U50" s="636"/>
      <c r="V50" s="636"/>
      <c r="W50" s="636" t="s">
        <v>1104</v>
      </c>
      <c r="X50" s="636"/>
      <c r="Y50" s="636"/>
      <c r="AB50" s="228">
        <v>198412</v>
      </c>
    </row>
    <row r="51" spans="2:28" s="249" customFormat="1" ht="24" customHeight="1" x14ac:dyDescent="0.25">
      <c r="B51" s="18">
        <v>27</v>
      </c>
      <c r="C51" s="622" t="s">
        <v>586</v>
      </c>
      <c r="D51" s="623"/>
      <c r="E51" s="624" t="s">
        <v>127</v>
      </c>
      <c r="F51" s="625"/>
      <c r="G51" s="626"/>
      <c r="H51" s="627"/>
      <c r="I51" s="624"/>
      <c r="J51" s="627"/>
      <c r="K51" s="18"/>
      <c r="L51" s="18"/>
      <c r="M51" s="19"/>
      <c r="N51" s="253">
        <f t="shared" si="0"/>
        <v>38</v>
      </c>
      <c r="O51" s="18">
        <v>180</v>
      </c>
      <c r="P51" s="254">
        <v>70</v>
      </c>
      <c r="Q51" s="18">
        <v>21</v>
      </c>
      <c r="R51" s="18" t="s">
        <v>123</v>
      </c>
      <c r="S51" s="18" t="s">
        <v>127</v>
      </c>
      <c r="T51" s="636" t="s">
        <v>1105</v>
      </c>
      <c r="U51" s="636"/>
      <c r="V51" s="636"/>
      <c r="W51" s="636" t="s">
        <v>1106</v>
      </c>
      <c r="X51" s="636"/>
      <c r="Y51" s="636"/>
      <c r="AB51" s="228">
        <v>198504</v>
      </c>
    </row>
    <row r="52" spans="2:28" s="249" customFormat="1" ht="24" customHeight="1" x14ac:dyDescent="0.25">
      <c r="B52" s="18">
        <v>28</v>
      </c>
      <c r="C52" s="622" t="s">
        <v>1107</v>
      </c>
      <c r="D52" s="623"/>
      <c r="E52" s="624" t="s">
        <v>127</v>
      </c>
      <c r="F52" s="625"/>
      <c r="G52" s="626"/>
      <c r="H52" s="627"/>
      <c r="I52" s="624"/>
      <c r="J52" s="627"/>
      <c r="K52" s="18"/>
      <c r="L52" s="18"/>
      <c r="M52" s="19"/>
      <c r="N52" s="253">
        <f t="shared" si="0"/>
        <v>29</v>
      </c>
      <c r="O52" s="18">
        <v>169</v>
      </c>
      <c r="P52" s="254">
        <v>60</v>
      </c>
      <c r="Q52" s="18">
        <v>12</v>
      </c>
      <c r="R52" s="18" t="s">
        <v>227</v>
      </c>
      <c r="S52" s="18" t="s">
        <v>127</v>
      </c>
      <c r="T52" s="636" t="s">
        <v>1108</v>
      </c>
      <c r="U52" s="636"/>
      <c r="V52" s="636"/>
      <c r="W52" s="636" t="s">
        <v>1100</v>
      </c>
      <c r="X52" s="636"/>
      <c r="Y52" s="636"/>
      <c r="AB52" s="228">
        <v>199312</v>
      </c>
    </row>
    <row r="53" spans="2:28" s="249" customFormat="1" ht="24" customHeight="1" x14ac:dyDescent="0.25">
      <c r="B53" s="18">
        <v>29</v>
      </c>
      <c r="C53" s="622" t="s">
        <v>585</v>
      </c>
      <c r="D53" s="623"/>
      <c r="E53" s="624" t="s">
        <v>124</v>
      </c>
      <c r="F53" s="625"/>
      <c r="G53" s="626"/>
      <c r="H53" s="627"/>
      <c r="I53" s="624"/>
      <c r="J53" s="627"/>
      <c r="K53" s="18"/>
      <c r="L53" s="18"/>
      <c r="M53" s="19"/>
      <c r="N53" s="253">
        <f t="shared" si="0"/>
        <v>26</v>
      </c>
      <c r="O53" s="18">
        <v>169</v>
      </c>
      <c r="P53" s="254">
        <v>73</v>
      </c>
      <c r="Q53" s="18">
        <v>10</v>
      </c>
      <c r="R53" s="18" t="s">
        <v>125</v>
      </c>
      <c r="S53" s="18" t="s">
        <v>124</v>
      </c>
      <c r="T53" s="636" t="s">
        <v>1109</v>
      </c>
      <c r="U53" s="636"/>
      <c r="V53" s="636"/>
      <c r="W53" s="636" t="s">
        <v>1074</v>
      </c>
      <c r="X53" s="636"/>
      <c r="Y53" s="636"/>
      <c r="AB53" s="228">
        <v>199610</v>
      </c>
    </row>
    <row r="54" spans="2:28" s="249" customFormat="1" ht="24" customHeight="1" x14ac:dyDescent="0.25">
      <c r="B54" s="18">
        <v>30</v>
      </c>
      <c r="C54" s="622" t="s">
        <v>584</v>
      </c>
      <c r="D54" s="623"/>
      <c r="E54" s="624" t="s">
        <v>124</v>
      </c>
      <c r="F54" s="625"/>
      <c r="G54" s="626"/>
      <c r="H54" s="627"/>
      <c r="I54" s="624"/>
      <c r="J54" s="627"/>
      <c r="K54" s="18"/>
      <c r="L54" s="18"/>
      <c r="M54" s="19"/>
      <c r="N54" s="253">
        <f t="shared" si="0"/>
        <v>33</v>
      </c>
      <c r="O54" s="18">
        <v>167</v>
      </c>
      <c r="P54" s="254">
        <v>61</v>
      </c>
      <c r="Q54" s="18">
        <v>15</v>
      </c>
      <c r="R54" s="18" t="s">
        <v>125</v>
      </c>
      <c r="S54" s="18" t="s">
        <v>127</v>
      </c>
      <c r="T54" s="636" t="s">
        <v>1110</v>
      </c>
      <c r="U54" s="636"/>
      <c r="V54" s="636"/>
      <c r="W54" s="636" t="s">
        <v>1074</v>
      </c>
      <c r="X54" s="636"/>
      <c r="Y54" s="636"/>
      <c r="AB54" s="228">
        <v>198912</v>
      </c>
    </row>
    <row r="55" spans="2:28" s="249" customFormat="1" ht="24" customHeight="1" x14ac:dyDescent="0.25">
      <c r="B55" s="18">
        <v>31</v>
      </c>
      <c r="C55" s="622" t="s">
        <v>583</v>
      </c>
      <c r="D55" s="623"/>
      <c r="E55" s="624" t="s">
        <v>124</v>
      </c>
      <c r="F55" s="625"/>
      <c r="G55" s="626"/>
      <c r="H55" s="627"/>
      <c r="I55" s="624"/>
      <c r="J55" s="627"/>
      <c r="K55" s="18"/>
      <c r="L55" s="18"/>
      <c r="M55" s="19"/>
      <c r="N55" s="253">
        <f t="shared" si="0"/>
        <v>30</v>
      </c>
      <c r="O55" s="18">
        <v>173</v>
      </c>
      <c r="P55" s="254">
        <v>58</v>
      </c>
      <c r="Q55" s="18">
        <v>16</v>
      </c>
      <c r="R55" s="18" t="s">
        <v>125</v>
      </c>
      <c r="S55" s="18" t="s">
        <v>127</v>
      </c>
      <c r="T55" s="636" t="s">
        <v>1111</v>
      </c>
      <c r="U55" s="636"/>
      <c r="V55" s="636"/>
      <c r="W55" s="636" t="s">
        <v>1074</v>
      </c>
      <c r="X55" s="636"/>
      <c r="Y55" s="636"/>
      <c r="AB55" s="228">
        <v>199304</v>
      </c>
    </row>
    <row r="56" spans="2:28" s="249" customFormat="1" ht="24" customHeight="1" x14ac:dyDescent="0.25">
      <c r="B56" s="18">
        <v>32</v>
      </c>
      <c r="C56" s="622" t="s">
        <v>582</v>
      </c>
      <c r="D56" s="623"/>
      <c r="E56" s="624" t="s">
        <v>124</v>
      </c>
      <c r="F56" s="625"/>
      <c r="G56" s="626"/>
      <c r="H56" s="627"/>
      <c r="I56" s="624"/>
      <c r="J56" s="627"/>
      <c r="K56" s="18"/>
      <c r="L56" s="18"/>
      <c r="M56" s="19"/>
      <c r="N56" s="253">
        <f t="shared" si="0"/>
        <v>29</v>
      </c>
      <c r="O56" s="18">
        <v>175</v>
      </c>
      <c r="P56" s="254">
        <v>65</v>
      </c>
      <c r="Q56" s="18">
        <v>15</v>
      </c>
      <c r="R56" s="18" t="s">
        <v>125</v>
      </c>
      <c r="S56" s="18" t="s">
        <v>127</v>
      </c>
      <c r="T56" s="636" t="s">
        <v>581</v>
      </c>
      <c r="U56" s="636"/>
      <c r="V56" s="636"/>
      <c r="W56" s="636" t="s">
        <v>1074</v>
      </c>
      <c r="X56" s="636"/>
      <c r="Y56" s="636"/>
      <c r="AB56" s="228">
        <v>199408</v>
      </c>
    </row>
    <row r="57" spans="2:28" s="249" customFormat="1" ht="24" customHeight="1" x14ac:dyDescent="0.25">
      <c r="B57" s="18">
        <v>33</v>
      </c>
      <c r="C57" s="622" t="s">
        <v>580</v>
      </c>
      <c r="D57" s="623"/>
      <c r="E57" s="624" t="s">
        <v>124</v>
      </c>
      <c r="F57" s="625"/>
      <c r="G57" s="626"/>
      <c r="H57" s="627"/>
      <c r="I57" s="624"/>
      <c r="J57" s="627"/>
      <c r="K57" s="18"/>
      <c r="L57" s="18"/>
      <c r="M57" s="19"/>
      <c r="N57" s="253">
        <f t="shared" si="0"/>
        <v>24</v>
      </c>
      <c r="O57" s="18">
        <v>162</v>
      </c>
      <c r="P57" s="254">
        <v>56</v>
      </c>
      <c r="Q57" s="18">
        <v>6</v>
      </c>
      <c r="R57" s="18" t="s">
        <v>125</v>
      </c>
      <c r="S57" s="18" t="s">
        <v>124</v>
      </c>
      <c r="T57" s="636" t="s">
        <v>1112</v>
      </c>
      <c r="U57" s="636"/>
      <c r="V57" s="636"/>
      <c r="W57" s="636" t="s">
        <v>1074</v>
      </c>
      <c r="X57" s="636"/>
      <c r="Y57" s="636"/>
      <c r="AB57" s="228">
        <v>199903</v>
      </c>
    </row>
    <row r="58" spans="2:28" s="249" customFormat="1" ht="24" customHeight="1" x14ac:dyDescent="0.25">
      <c r="B58" s="18">
        <v>34</v>
      </c>
      <c r="C58" s="622" t="s">
        <v>579</v>
      </c>
      <c r="D58" s="623"/>
      <c r="E58" s="624" t="s">
        <v>124</v>
      </c>
      <c r="F58" s="625"/>
      <c r="G58" s="626"/>
      <c r="H58" s="627"/>
      <c r="I58" s="624"/>
      <c r="J58" s="627"/>
      <c r="K58" s="18"/>
      <c r="L58" s="18"/>
      <c r="M58" s="19"/>
      <c r="N58" s="253">
        <f t="shared" si="0"/>
        <v>30</v>
      </c>
      <c r="O58" s="18">
        <v>183</v>
      </c>
      <c r="P58" s="254">
        <v>70</v>
      </c>
      <c r="Q58" s="18">
        <v>14</v>
      </c>
      <c r="R58" s="18" t="s">
        <v>126</v>
      </c>
      <c r="S58" s="18" t="s">
        <v>127</v>
      </c>
      <c r="T58" s="636" t="s">
        <v>578</v>
      </c>
      <c r="U58" s="636"/>
      <c r="V58" s="636"/>
      <c r="W58" s="636" t="s">
        <v>1074</v>
      </c>
      <c r="X58" s="636"/>
      <c r="Y58" s="636"/>
      <c r="AB58" s="228">
        <v>199304</v>
      </c>
    </row>
    <row r="59" spans="2:28" s="249" customFormat="1" ht="24" customHeight="1" x14ac:dyDescent="0.25">
      <c r="B59" s="18">
        <v>35</v>
      </c>
      <c r="C59" s="622" t="s">
        <v>577</v>
      </c>
      <c r="D59" s="623"/>
      <c r="E59" s="624" t="s">
        <v>124</v>
      </c>
      <c r="F59" s="625"/>
      <c r="G59" s="626"/>
      <c r="H59" s="627"/>
      <c r="I59" s="624"/>
      <c r="J59" s="627"/>
      <c r="K59" s="18"/>
      <c r="L59" s="18"/>
      <c r="M59" s="19"/>
      <c r="N59" s="253">
        <f t="shared" si="0"/>
        <v>32</v>
      </c>
      <c r="O59" s="18">
        <v>170</v>
      </c>
      <c r="P59" s="254">
        <v>68</v>
      </c>
      <c r="Q59" s="18">
        <v>21</v>
      </c>
      <c r="R59" s="18" t="s">
        <v>125</v>
      </c>
      <c r="S59" s="18" t="s">
        <v>127</v>
      </c>
      <c r="T59" s="636" t="s">
        <v>565</v>
      </c>
      <c r="U59" s="636"/>
      <c r="V59" s="636"/>
      <c r="W59" s="636" t="s">
        <v>1074</v>
      </c>
      <c r="X59" s="636"/>
      <c r="Y59" s="636"/>
      <c r="AB59" s="228">
        <v>199107</v>
      </c>
    </row>
    <row r="60" spans="2:28" s="249" customFormat="1" ht="24" customHeight="1" x14ac:dyDescent="0.25">
      <c r="B60" s="18">
        <v>36</v>
      </c>
      <c r="C60" s="622" t="s">
        <v>576</v>
      </c>
      <c r="D60" s="623"/>
      <c r="E60" s="624" t="s">
        <v>124</v>
      </c>
      <c r="F60" s="625"/>
      <c r="G60" s="626"/>
      <c r="H60" s="627"/>
      <c r="I60" s="624"/>
      <c r="J60" s="627"/>
      <c r="K60" s="18"/>
      <c r="L60" s="18"/>
      <c r="M60" s="19"/>
      <c r="N60" s="253">
        <f t="shared" si="0"/>
        <v>31</v>
      </c>
      <c r="O60" s="18">
        <v>170</v>
      </c>
      <c r="P60" s="254">
        <v>60</v>
      </c>
      <c r="Q60" s="18">
        <v>16</v>
      </c>
      <c r="R60" s="18" t="s">
        <v>125</v>
      </c>
      <c r="S60" s="18" t="s">
        <v>127</v>
      </c>
      <c r="T60" s="636" t="s">
        <v>1113</v>
      </c>
      <c r="U60" s="636"/>
      <c r="V60" s="636"/>
      <c r="W60" s="636" t="s">
        <v>1074</v>
      </c>
      <c r="X60" s="636"/>
      <c r="Y60" s="636"/>
      <c r="AB60" s="228">
        <v>199112</v>
      </c>
    </row>
    <row r="61" spans="2:28" s="249" customFormat="1" ht="24" customHeight="1" x14ac:dyDescent="0.25">
      <c r="B61" s="18">
        <v>37</v>
      </c>
      <c r="C61" s="622" t="s">
        <v>575</v>
      </c>
      <c r="D61" s="623"/>
      <c r="E61" s="624" t="s">
        <v>124</v>
      </c>
      <c r="F61" s="625"/>
      <c r="G61" s="626"/>
      <c r="H61" s="627"/>
      <c r="I61" s="624"/>
      <c r="J61" s="627"/>
      <c r="K61" s="18"/>
      <c r="L61" s="18"/>
      <c r="M61" s="19"/>
      <c r="N61" s="253">
        <f t="shared" si="0"/>
        <v>31</v>
      </c>
      <c r="O61" s="18">
        <v>173</v>
      </c>
      <c r="P61" s="254">
        <v>65</v>
      </c>
      <c r="Q61" s="18">
        <v>18</v>
      </c>
      <c r="R61" s="18" t="s">
        <v>125</v>
      </c>
      <c r="S61" s="18" t="s">
        <v>127</v>
      </c>
      <c r="T61" s="636" t="s">
        <v>1114</v>
      </c>
      <c r="U61" s="636"/>
      <c r="V61" s="636"/>
      <c r="W61" s="636" t="s">
        <v>1074</v>
      </c>
      <c r="X61" s="636"/>
      <c r="Y61" s="636"/>
      <c r="AB61" s="228">
        <v>199112</v>
      </c>
    </row>
    <row r="62" spans="2:28" s="249" customFormat="1" ht="24" customHeight="1" x14ac:dyDescent="0.25">
      <c r="B62" s="18">
        <v>38</v>
      </c>
      <c r="C62" s="622" t="s">
        <v>574</v>
      </c>
      <c r="D62" s="623"/>
      <c r="E62" s="624" t="s">
        <v>127</v>
      </c>
      <c r="F62" s="625"/>
      <c r="G62" s="626"/>
      <c r="H62" s="627"/>
      <c r="I62" s="624"/>
      <c r="J62" s="627"/>
      <c r="K62" s="18"/>
      <c r="L62" s="18"/>
      <c r="M62" s="19"/>
      <c r="N62" s="253">
        <f t="shared" si="0"/>
        <v>28</v>
      </c>
      <c r="O62" s="18">
        <v>181</v>
      </c>
      <c r="P62" s="254">
        <v>88</v>
      </c>
      <c r="Q62" s="18">
        <v>15</v>
      </c>
      <c r="R62" s="18" t="s">
        <v>126</v>
      </c>
      <c r="S62" s="18" t="s">
        <v>127</v>
      </c>
      <c r="T62" s="636" t="s">
        <v>1115</v>
      </c>
      <c r="U62" s="636"/>
      <c r="V62" s="636"/>
      <c r="W62" s="636" t="s">
        <v>1116</v>
      </c>
      <c r="X62" s="636"/>
      <c r="Y62" s="636"/>
      <c r="AB62" s="228">
        <v>199409</v>
      </c>
    </row>
    <row r="63" spans="2:28" s="249" customFormat="1" ht="24" customHeight="1" x14ac:dyDescent="0.25">
      <c r="B63" s="18">
        <v>39</v>
      </c>
      <c r="C63" s="622" t="s">
        <v>573</v>
      </c>
      <c r="D63" s="623"/>
      <c r="E63" s="624" t="s">
        <v>124</v>
      </c>
      <c r="F63" s="625"/>
      <c r="G63" s="626"/>
      <c r="H63" s="627"/>
      <c r="I63" s="624"/>
      <c r="J63" s="627"/>
      <c r="K63" s="18"/>
      <c r="L63" s="18"/>
      <c r="M63" s="19"/>
      <c r="N63" s="253">
        <f t="shared" si="0"/>
        <v>31</v>
      </c>
      <c r="O63" s="18">
        <v>182</v>
      </c>
      <c r="P63" s="254">
        <v>65</v>
      </c>
      <c r="Q63" s="18">
        <v>19</v>
      </c>
      <c r="R63" s="18" t="s">
        <v>128</v>
      </c>
      <c r="S63" s="18" t="s">
        <v>127</v>
      </c>
      <c r="T63" s="636" t="s">
        <v>572</v>
      </c>
      <c r="U63" s="636"/>
      <c r="V63" s="636"/>
      <c r="W63" s="636" t="s">
        <v>1074</v>
      </c>
      <c r="X63" s="636"/>
      <c r="Y63" s="636"/>
      <c r="AB63" s="228">
        <v>199202</v>
      </c>
    </row>
    <row r="64" spans="2:28" s="249" customFormat="1" ht="24" customHeight="1" x14ac:dyDescent="0.25">
      <c r="B64" s="18">
        <v>40</v>
      </c>
      <c r="C64" s="622" t="s">
        <v>1117</v>
      </c>
      <c r="D64" s="623"/>
      <c r="E64" s="624" t="s">
        <v>127</v>
      </c>
      <c r="F64" s="625"/>
      <c r="G64" s="626"/>
      <c r="H64" s="627"/>
      <c r="I64" s="624"/>
      <c r="J64" s="627"/>
      <c r="K64" s="18"/>
      <c r="L64" s="18"/>
      <c r="M64" s="19"/>
      <c r="N64" s="253">
        <f t="shared" si="0"/>
        <v>34</v>
      </c>
      <c r="O64" s="18">
        <v>175</v>
      </c>
      <c r="P64" s="254">
        <v>60</v>
      </c>
      <c r="Q64" s="18">
        <v>10</v>
      </c>
      <c r="R64" s="18" t="s">
        <v>128</v>
      </c>
      <c r="S64" s="18" t="s">
        <v>127</v>
      </c>
      <c r="T64" s="636" t="s">
        <v>571</v>
      </c>
      <c r="U64" s="636"/>
      <c r="V64" s="636"/>
      <c r="W64" s="636" t="s">
        <v>1118</v>
      </c>
      <c r="X64" s="636"/>
      <c r="Y64" s="636"/>
      <c r="AB64" s="228">
        <v>198906</v>
      </c>
    </row>
    <row r="65" spans="2:28" s="249" customFormat="1" ht="24" customHeight="1" x14ac:dyDescent="0.25">
      <c r="B65" s="18">
        <v>41</v>
      </c>
      <c r="C65" s="622" t="s">
        <v>570</v>
      </c>
      <c r="D65" s="623"/>
      <c r="E65" s="624" t="s">
        <v>124</v>
      </c>
      <c r="F65" s="625"/>
      <c r="G65" s="626"/>
      <c r="H65" s="627"/>
      <c r="I65" s="624"/>
      <c r="J65" s="627"/>
      <c r="K65" s="18"/>
      <c r="L65" s="18"/>
      <c r="M65" s="19"/>
      <c r="N65" s="253">
        <f t="shared" si="0"/>
        <v>32</v>
      </c>
      <c r="O65" s="18">
        <v>175</v>
      </c>
      <c r="P65" s="254">
        <v>71</v>
      </c>
      <c r="Q65" s="18">
        <v>13</v>
      </c>
      <c r="R65" s="18" t="s">
        <v>128</v>
      </c>
      <c r="S65" s="18" t="s">
        <v>127</v>
      </c>
      <c r="T65" s="636" t="s">
        <v>1119</v>
      </c>
      <c r="U65" s="636"/>
      <c r="V65" s="636"/>
      <c r="W65" s="636" t="s">
        <v>1074</v>
      </c>
      <c r="X65" s="636"/>
      <c r="Y65" s="636"/>
      <c r="AB65" s="228">
        <v>199101</v>
      </c>
    </row>
    <row r="66" spans="2:28" s="249" customFormat="1" ht="24" customHeight="1" x14ac:dyDescent="0.25">
      <c r="B66" s="18">
        <v>42</v>
      </c>
      <c r="C66" s="622" t="s">
        <v>569</v>
      </c>
      <c r="D66" s="623"/>
      <c r="E66" s="624" t="s">
        <v>124</v>
      </c>
      <c r="F66" s="625"/>
      <c r="G66" s="626"/>
      <c r="H66" s="627"/>
      <c r="I66" s="624"/>
      <c r="J66" s="627"/>
      <c r="K66" s="18"/>
      <c r="L66" s="18"/>
      <c r="M66" s="19"/>
      <c r="N66" s="253">
        <f t="shared" si="0"/>
        <v>30</v>
      </c>
      <c r="O66" s="18">
        <v>174</v>
      </c>
      <c r="P66" s="254">
        <v>67</v>
      </c>
      <c r="Q66" s="18">
        <v>19</v>
      </c>
      <c r="R66" s="18" t="s">
        <v>125</v>
      </c>
      <c r="S66" s="18" t="s">
        <v>127</v>
      </c>
      <c r="T66" s="636" t="s">
        <v>1120</v>
      </c>
      <c r="U66" s="636"/>
      <c r="V66" s="636"/>
      <c r="W66" s="636" t="s">
        <v>1074</v>
      </c>
      <c r="X66" s="636"/>
      <c r="Y66" s="636"/>
      <c r="AB66" s="228">
        <v>199305</v>
      </c>
    </row>
    <row r="67" spans="2:28" s="249" customFormat="1" ht="24" customHeight="1" x14ac:dyDescent="0.25">
      <c r="B67" s="18">
        <v>43</v>
      </c>
      <c r="C67" s="622" t="s">
        <v>568</v>
      </c>
      <c r="D67" s="623"/>
      <c r="E67" s="624" t="s">
        <v>124</v>
      </c>
      <c r="F67" s="625"/>
      <c r="G67" s="626"/>
      <c r="H67" s="627"/>
      <c r="I67" s="624"/>
      <c r="J67" s="627"/>
      <c r="K67" s="18"/>
      <c r="L67" s="18"/>
      <c r="M67" s="19"/>
      <c r="N67" s="253">
        <f t="shared" si="0"/>
        <v>29</v>
      </c>
      <c r="O67" s="18">
        <v>170</v>
      </c>
      <c r="P67" s="254">
        <v>65</v>
      </c>
      <c r="Q67" s="18">
        <v>16</v>
      </c>
      <c r="R67" s="18" t="s">
        <v>123</v>
      </c>
      <c r="S67" s="18" t="s">
        <v>127</v>
      </c>
      <c r="T67" s="636" t="s">
        <v>1121</v>
      </c>
      <c r="U67" s="636"/>
      <c r="V67" s="636"/>
      <c r="W67" s="636" t="s">
        <v>1074</v>
      </c>
      <c r="X67" s="636"/>
      <c r="Y67" s="636"/>
      <c r="AB67" s="228">
        <v>199404</v>
      </c>
    </row>
    <row r="68" spans="2:28" s="249" customFormat="1" ht="24" customHeight="1" thickBot="1" x14ac:dyDescent="0.3">
      <c r="B68" s="22">
        <v>44</v>
      </c>
      <c r="C68" s="638" t="s">
        <v>566</v>
      </c>
      <c r="D68" s="683"/>
      <c r="E68" s="640" t="s">
        <v>124</v>
      </c>
      <c r="F68" s="641"/>
      <c r="G68" s="642"/>
      <c r="H68" s="643"/>
      <c r="I68" s="644"/>
      <c r="J68" s="643"/>
      <c r="K68" s="26"/>
      <c r="L68" s="26"/>
      <c r="M68" s="27"/>
      <c r="N68" s="28">
        <f t="shared" si="0"/>
        <v>27</v>
      </c>
      <c r="O68" s="22">
        <v>172</v>
      </c>
      <c r="P68" s="256">
        <v>60</v>
      </c>
      <c r="Q68" s="22">
        <v>13</v>
      </c>
      <c r="R68" s="22" t="s">
        <v>227</v>
      </c>
      <c r="S68" s="22" t="s">
        <v>124</v>
      </c>
      <c r="T68" s="645" t="s">
        <v>565</v>
      </c>
      <c r="U68" s="645"/>
      <c r="V68" s="645"/>
      <c r="W68" s="645" t="s">
        <v>1074</v>
      </c>
      <c r="X68" s="645"/>
      <c r="Y68" s="645"/>
      <c r="AB68" s="228">
        <v>199606</v>
      </c>
    </row>
    <row r="69" spans="2:28" x14ac:dyDescent="0.45">
      <c r="B69" s="23" t="s">
        <v>443</v>
      </c>
      <c r="S69" s="2"/>
    </row>
    <row r="70" spans="2:28" x14ac:dyDescent="0.45">
      <c r="B70" s="24" t="s">
        <v>444</v>
      </c>
      <c r="S70" s="2"/>
    </row>
    <row r="71" spans="2:28" x14ac:dyDescent="0.45">
      <c r="B71" s="25"/>
      <c r="C71" s="637"/>
      <c r="D71" s="637"/>
      <c r="E71" s="255"/>
      <c r="F71" s="255"/>
      <c r="G71" s="25"/>
      <c r="H71" s="25"/>
      <c r="S71" s="2"/>
    </row>
    <row r="94" spans="19:19" x14ac:dyDescent="0.45">
      <c r="S94" s="2"/>
    </row>
    <row r="95" spans="19:19" x14ac:dyDescent="0.45">
      <c r="S95" s="2"/>
    </row>
    <row r="96" spans="19:19" x14ac:dyDescent="0.45">
      <c r="S96" s="2"/>
    </row>
  </sheetData>
  <protectedRanges>
    <protectedRange password="EFC2" sqref="N25:N68" name="範囲1"/>
  </protectedRanges>
  <mergeCells count="307">
    <mergeCell ref="C71:D71"/>
    <mergeCell ref="C68:D68"/>
    <mergeCell ref="E68:F68"/>
    <mergeCell ref="G68:H68"/>
    <mergeCell ref="I68:J68"/>
    <mergeCell ref="T68:V68"/>
    <mergeCell ref="W68:Y68"/>
    <mergeCell ref="C67:D67"/>
    <mergeCell ref="E67:F67"/>
    <mergeCell ref="G67:H67"/>
    <mergeCell ref="I67:J67"/>
    <mergeCell ref="T67:V67"/>
    <mergeCell ref="W67:Y67"/>
    <mergeCell ref="C66:D66"/>
    <mergeCell ref="E66:F66"/>
    <mergeCell ref="G66:H66"/>
    <mergeCell ref="I66:J66"/>
    <mergeCell ref="T66:V66"/>
    <mergeCell ref="W66:Y66"/>
    <mergeCell ref="C65:D65"/>
    <mergeCell ref="E65:F65"/>
    <mergeCell ref="G65:H65"/>
    <mergeCell ref="I65:J65"/>
    <mergeCell ref="T65:V65"/>
    <mergeCell ref="W65:Y65"/>
    <mergeCell ref="C64:D64"/>
    <mergeCell ref="E64:F64"/>
    <mergeCell ref="G64:H64"/>
    <mergeCell ref="I64:J64"/>
    <mergeCell ref="T64:V64"/>
    <mergeCell ref="W64:Y64"/>
    <mergeCell ref="C63:D63"/>
    <mergeCell ref="E63:F63"/>
    <mergeCell ref="G63:H63"/>
    <mergeCell ref="I63:J63"/>
    <mergeCell ref="T63:V63"/>
    <mergeCell ref="W63:Y63"/>
    <mergeCell ref="C62:D62"/>
    <mergeCell ref="E62:F62"/>
    <mergeCell ref="G62:H62"/>
    <mergeCell ref="I62:J62"/>
    <mergeCell ref="T62:V62"/>
    <mergeCell ref="W62:Y62"/>
    <mergeCell ref="C61:D61"/>
    <mergeCell ref="E61:F61"/>
    <mergeCell ref="G61:H61"/>
    <mergeCell ref="I61:J61"/>
    <mergeCell ref="T61:V61"/>
    <mergeCell ref="W61:Y61"/>
    <mergeCell ref="C60:D60"/>
    <mergeCell ref="E60:F60"/>
    <mergeCell ref="G60:H60"/>
    <mergeCell ref="I60:J60"/>
    <mergeCell ref="T60:V60"/>
    <mergeCell ref="W60:Y60"/>
    <mergeCell ref="C59:D59"/>
    <mergeCell ref="E59:F59"/>
    <mergeCell ref="G59:H59"/>
    <mergeCell ref="I59:J59"/>
    <mergeCell ref="T59:V59"/>
    <mergeCell ref="W59:Y59"/>
    <mergeCell ref="C58:D58"/>
    <mergeCell ref="E58:F58"/>
    <mergeCell ref="G58:H58"/>
    <mergeCell ref="I58:J58"/>
    <mergeCell ref="T58:V58"/>
    <mergeCell ref="W58:Y58"/>
    <mergeCell ref="C57:D57"/>
    <mergeCell ref="E57:F57"/>
    <mergeCell ref="G57:H57"/>
    <mergeCell ref="I57:J57"/>
    <mergeCell ref="T57:V57"/>
    <mergeCell ref="W57:Y57"/>
    <mergeCell ref="C56:D56"/>
    <mergeCell ref="E56:F56"/>
    <mergeCell ref="G56:H56"/>
    <mergeCell ref="I56:J56"/>
    <mergeCell ref="T56:V56"/>
    <mergeCell ref="W56:Y56"/>
    <mergeCell ref="C55:D55"/>
    <mergeCell ref="E55:F55"/>
    <mergeCell ref="G55:H55"/>
    <mergeCell ref="I55:J55"/>
    <mergeCell ref="T55:V55"/>
    <mergeCell ref="W55:Y55"/>
    <mergeCell ref="C54:D54"/>
    <mergeCell ref="E54:F54"/>
    <mergeCell ref="G54:H54"/>
    <mergeCell ref="I54:J54"/>
    <mergeCell ref="T54:V54"/>
    <mergeCell ref="W54:Y54"/>
    <mergeCell ref="C53:D53"/>
    <mergeCell ref="E53:F53"/>
    <mergeCell ref="G53:H53"/>
    <mergeCell ref="I53:J53"/>
    <mergeCell ref="T53:V53"/>
    <mergeCell ref="W53:Y53"/>
    <mergeCell ref="C52:D52"/>
    <mergeCell ref="E52:F52"/>
    <mergeCell ref="G52:H52"/>
    <mergeCell ref="I52:J52"/>
    <mergeCell ref="T52:V52"/>
    <mergeCell ref="W52:Y52"/>
    <mergeCell ref="C51:D51"/>
    <mergeCell ref="E51:F51"/>
    <mergeCell ref="G51:H51"/>
    <mergeCell ref="I51:J51"/>
    <mergeCell ref="T51:V51"/>
    <mergeCell ref="W51:Y51"/>
    <mergeCell ref="C50:D50"/>
    <mergeCell ref="E50:F50"/>
    <mergeCell ref="G50:H50"/>
    <mergeCell ref="I50:J50"/>
    <mergeCell ref="T50:V50"/>
    <mergeCell ref="W50:Y50"/>
    <mergeCell ref="C49:D49"/>
    <mergeCell ref="E49:F49"/>
    <mergeCell ref="G49:H49"/>
    <mergeCell ref="I49:J49"/>
    <mergeCell ref="T49:V49"/>
    <mergeCell ref="W49:Y49"/>
    <mergeCell ref="C48:D48"/>
    <mergeCell ref="E48:F48"/>
    <mergeCell ref="G48:H48"/>
    <mergeCell ref="I48:J48"/>
    <mergeCell ref="T48:V48"/>
    <mergeCell ref="W48:Y48"/>
    <mergeCell ref="C47:D47"/>
    <mergeCell ref="E47:F47"/>
    <mergeCell ref="G47:H47"/>
    <mergeCell ref="I47:J47"/>
    <mergeCell ref="T47:V47"/>
    <mergeCell ref="W47:Y47"/>
    <mergeCell ref="C46:D46"/>
    <mergeCell ref="E46:F46"/>
    <mergeCell ref="G46:H46"/>
    <mergeCell ref="I46:J46"/>
    <mergeCell ref="T46:V46"/>
    <mergeCell ref="W46:Y46"/>
    <mergeCell ref="C45:D45"/>
    <mergeCell ref="E45:F45"/>
    <mergeCell ref="G45:H45"/>
    <mergeCell ref="I45:J45"/>
    <mergeCell ref="T45:V45"/>
    <mergeCell ref="W45:Y45"/>
    <mergeCell ref="C44:D44"/>
    <mergeCell ref="E44:F44"/>
    <mergeCell ref="G44:H44"/>
    <mergeCell ref="I44:J44"/>
    <mergeCell ref="T44:V44"/>
    <mergeCell ref="W44:Y44"/>
    <mergeCell ref="C43:D43"/>
    <mergeCell ref="E43:F43"/>
    <mergeCell ref="G43:H43"/>
    <mergeCell ref="I43:J43"/>
    <mergeCell ref="T43:V43"/>
    <mergeCell ref="W43:Y43"/>
    <mergeCell ref="C42:D42"/>
    <mergeCell ref="E42:F42"/>
    <mergeCell ref="G42:H42"/>
    <mergeCell ref="I42:J42"/>
    <mergeCell ref="T42:V42"/>
    <mergeCell ref="W42:Y42"/>
    <mergeCell ref="C41:D41"/>
    <mergeCell ref="E41:F41"/>
    <mergeCell ref="G41:H41"/>
    <mergeCell ref="I41:J41"/>
    <mergeCell ref="T41:V41"/>
    <mergeCell ref="W41:Y41"/>
    <mergeCell ref="C40:D40"/>
    <mergeCell ref="E40:F40"/>
    <mergeCell ref="G40:H40"/>
    <mergeCell ref="I40:J40"/>
    <mergeCell ref="T40:V40"/>
    <mergeCell ref="W40:Y40"/>
    <mergeCell ref="C39:D39"/>
    <mergeCell ref="E39:F39"/>
    <mergeCell ref="G39:H39"/>
    <mergeCell ref="I39:J39"/>
    <mergeCell ref="T39:V39"/>
    <mergeCell ref="W39:Y39"/>
    <mergeCell ref="C38:D38"/>
    <mergeCell ref="E38:F38"/>
    <mergeCell ref="G38:H38"/>
    <mergeCell ref="I38:J38"/>
    <mergeCell ref="T38:V38"/>
    <mergeCell ref="W38:Y38"/>
    <mergeCell ref="C37:D37"/>
    <mergeCell ref="E37:F37"/>
    <mergeCell ref="G37:H37"/>
    <mergeCell ref="I37:J37"/>
    <mergeCell ref="T37:V37"/>
    <mergeCell ref="W37:Y37"/>
    <mergeCell ref="C36:D36"/>
    <mergeCell ref="E36:F36"/>
    <mergeCell ref="G36:H36"/>
    <mergeCell ref="I36:J36"/>
    <mergeCell ref="T36:V36"/>
    <mergeCell ref="W36:Y36"/>
    <mergeCell ref="C35:D35"/>
    <mergeCell ref="E35:F35"/>
    <mergeCell ref="G35:H35"/>
    <mergeCell ref="I35:J35"/>
    <mergeCell ref="T35:V35"/>
    <mergeCell ref="W35:Y35"/>
    <mergeCell ref="C34:D34"/>
    <mergeCell ref="E34:F34"/>
    <mergeCell ref="G34:H34"/>
    <mergeCell ref="I34:J34"/>
    <mergeCell ref="T34:V34"/>
    <mergeCell ref="W34:Y34"/>
    <mergeCell ref="C33:D33"/>
    <mergeCell ref="E33:F33"/>
    <mergeCell ref="G33:H33"/>
    <mergeCell ref="I33:J33"/>
    <mergeCell ref="T33:V33"/>
    <mergeCell ref="W33:Y33"/>
    <mergeCell ref="C32:D32"/>
    <mergeCell ref="E32:F32"/>
    <mergeCell ref="G32:H32"/>
    <mergeCell ref="I32:J32"/>
    <mergeCell ref="T32:V32"/>
    <mergeCell ref="W32:Y32"/>
    <mergeCell ref="C31:D31"/>
    <mergeCell ref="E31:F31"/>
    <mergeCell ref="G31:H31"/>
    <mergeCell ref="I31:J31"/>
    <mergeCell ref="T31:V31"/>
    <mergeCell ref="W31:Y31"/>
    <mergeCell ref="C30:D30"/>
    <mergeCell ref="E30:F30"/>
    <mergeCell ref="G30:H30"/>
    <mergeCell ref="I30:J30"/>
    <mergeCell ref="T30:V30"/>
    <mergeCell ref="W30:Y30"/>
    <mergeCell ref="C29:D29"/>
    <mergeCell ref="E29:F29"/>
    <mergeCell ref="G29:H29"/>
    <mergeCell ref="I29:J29"/>
    <mergeCell ref="T29:V29"/>
    <mergeCell ref="W29:Y29"/>
    <mergeCell ref="C26:D26"/>
    <mergeCell ref="E26:F26"/>
    <mergeCell ref="G26:H26"/>
    <mergeCell ref="I26:J26"/>
    <mergeCell ref="T26:V26"/>
    <mergeCell ref="W26:Y26"/>
    <mergeCell ref="T23:V24"/>
    <mergeCell ref="W23:Y24"/>
    <mergeCell ref="C28:D28"/>
    <mergeCell ref="E28:F28"/>
    <mergeCell ref="G28:H28"/>
    <mergeCell ref="I28:J28"/>
    <mergeCell ref="T28:V28"/>
    <mergeCell ref="W28:Y28"/>
    <mergeCell ref="C27:D27"/>
    <mergeCell ref="E27:F27"/>
    <mergeCell ref="G27:H27"/>
    <mergeCell ref="I27:J27"/>
    <mergeCell ref="T27:V27"/>
    <mergeCell ref="W27:Y27"/>
    <mergeCell ref="AB23:AB24"/>
    <mergeCell ref="G24:H24"/>
    <mergeCell ref="I24:J24"/>
    <mergeCell ref="C25:D25"/>
    <mergeCell ref="E25:F25"/>
    <mergeCell ref="G25:H25"/>
    <mergeCell ref="I25:J25"/>
    <mergeCell ref="T25:V25"/>
    <mergeCell ref="N23:N24"/>
    <mergeCell ref="O23:O24"/>
    <mergeCell ref="P23:P24"/>
    <mergeCell ref="Q23:Q24"/>
    <mergeCell ref="R23:R24"/>
    <mergeCell ref="S23:S24"/>
    <mergeCell ref="W25:Y25"/>
    <mergeCell ref="B7:C8"/>
    <mergeCell ref="F7:I7"/>
    <mergeCell ref="K7:L7"/>
    <mergeCell ref="F8:I8"/>
    <mergeCell ref="K8:L8"/>
    <mergeCell ref="B20:C21"/>
    <mergeCell ref="D20:L21"/>
    <mergeCell ref="B23:B24"/>
    <mergeCell ref="C23:D24"/>
    <mergeCell ref="E23:F24"/>
    <mergeCell ref="G23:M23"/>
    <mergeCell ref="B9:C10"/>
    <mergeCell ref="D9:L10"/>
    <mergeCell ref="B11:C14"/>
    <mergeCell ref="D11:L14"/>
    <mergeCell ref="B15:B19"/>
    <mergeCell ref="D15:L15"/>
    <mergeCell ref="D16:L16"/>
    <mergeCell ref="D17:L17"/>
    <mergeCell ref="D18:L18"/>
    <mergeCell ref="D19:L19"/>
    <mergeCell ref="B3:C3"/>
    <mergeCell ref="D3:L3"/>
    <mergeCell ref="AB3:AB4"/>
    <mergeCell ref="AC3:AC4"/>
    <mergeCell ref="B4:C4"/>
    <mergeCell ref="D4:L4"/>
    <mergeCell ref="B5:C5"/>
    <mergeCell ref="D5:L5"/>
    <mergeCell ref="B6:C6"/>
    <mergeCell ref="D6:L6"/>
  </mergeCells>
  <phoneticPr fontId="3"/>
  <dataValidations count="4">
    <dataValidation type="list" allowBlank="1" showInputMessage="1" showErrorMessage="1" sqref="E25:F68 S25:S68" xr:uid="{591DA60E-FC74-4E6C-95DB-DA1BDFDC01C0}">
      <formula1>"○,×"</formula1>
    </dataValidation>
    <dataValidation type="list" allowBlank="1" showInputMessage="1" showErrorMessage="1" sqref="C2" xr:uid="{62EA060A-C120-47C2-921A-F96D2EC852B7}">
      <formula1>$AH$28:$AH$29</formula1>
    </dataValidation>
    <dataValidation type="list" allowBlank="1" showInputMessage="1" showErrorMessage="1" sqref="D3:L3" xr:uid="{2AB3C8AA-4F8B-44B3-8463-8551C06A8F96}">
      <formula1>$AH$14:$AH$25</formula1>
    </dataValidation>
    <dataValidation type="list" allowBlank="1" showInputMessage="1" showErrorMessage="1" sqref="D6:L6" xr:uid="{0DF86A27-D638-4C60-AC15-5C6ABEBADEAF}">
      <formula1>$AH$6:$AH$11</formula1>
    </dataValidation>
  </dataValidations>
  <hyperlinks>
    <hyperlink ref="D5" r:id="rId1" xr:uid="{40DAB5AB-AE53-443E-952B-E780F7905995}"/>
  </hyperlinks>
  <printOptions horizontalCentered="1"/>
  <pageMargins left="0.23622047244094491" right="0.23622047244094491" top="0.19685039370078741" bottom="0.19685039370078741" header="0.51181102362204722" footer="0.31496062992125984"/>
  <pageSetup paperSize="9" scale="55" orientation="portrait" cellComments="asDisplayed" verticalDpi="300" r:id="rId2"/>
  <headerFooter alignWithMargins="0"/>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C67"/>
  <sheetViews>
    <sheetView showGridLines="0" view="pageBreakPreview" zoomScaleNormal="100" zoomScaleSheetLayoutView="100" workbookViewId="0">
      <selection activeCell="Y7" sqref="Y7"/>
    </sheetView>
  </sheetViews>
  <sheetFormatPr defaultColWidth="4" defaultRowHeight="13.35" customHeight="1" x14ac:dyDescent="0.25"/>
  <cols>
    <col min="1" max="7" width="3.59765625" style="60" customWidth="1"/>
    <col min="8" max="8" width="4.59765625" style="60" customWidth="1"/>
    <col min="9" max="32" width="3.59765625" style="60" customWidth="1"/>
    <col min="33" max="16384" width="4" style="60"/>
  </cols>
  <sheetData>
    <row r="1" spans="1:50" ht="21.75" customHeight="1" x14ac:dyDescent="0.25">
      <c r="A1" s="38" t="s">
        <v>369</v>
      </c>
      <c r="B1" s="65"/>
      <c r="C1" s="65"/>
      <c r="D1" s="65"/>
      <c r="E1" s="65"/>
      <c r="F1" s="65"/>
      <c r="G1" s="65"/>
      <c r="H1" s="65"/>
      <c r="L1" s="65"/>
      <c r="M1" s="65"/>
      <c r="N1" s="65"/>
      <c r="O1" s="65"/>
      <c r="P1" s="65"/>
      <c r="Q1" s="65"/>
      <c r="R1" s="65"/>
      <c r="S1" s="65"/>
      <c r="Y1" s="65"/>
      <c r="Z1" s="65"/>
      <c r="AA1" s="65"/>
      <c r="AB1" s="65"/>
      <c r="AC1" s="65"/>
      <c r="AD1" s="65"/>
      <c r="AE1" s="65"/>
      <c r="AF1" s="65"/>
      <c r="AH1" s="65"/>
      <c r="AI1" s="65"/>
      <c r="AJ1" s="65"/>
    </row>
    <row r="2" spans="1:50" ht="21.75" customHeight="1" x14ac:dyDescent="0.45">
      <c r="A2" s="39"/>
      <c r="B2" s="40"/>
      <c r="C2" s="41"/>
      <c r="D2" s="41"/>
      <c r="E2" s="41"/>
      <c r="F2" s="41"/>
      <c r="G2" s="41"/>
      <c r="H2" s="41"/>
      <c r="I2" s="41"/>
      <c r="J2" s="41"/>
      <c r="K2" s="41"/>
      <c r="L2" s="39"/>
    </row>
    <row r="3" spans="1:50" ht="16.5" customHeight="1" x14ac:dyDescent="0.25">
      <c r="A3" s="42" t="s">
        <v>1226</v>
      </c>
      <c r="AH3" s="65"/>
      <c r="AI3" s="65"/>
      <c r="AJ3" s="65"/>
    </row>
    <row r="4" spans="1:50" ht="19.5" customHeight="1" x14ac:dyDescent="0.25">
      <c r="A4" s="819" t="s">
        <v>370</v>
      </c>
      <c r="B4" s="800"/>
      <c r="C4" s="800"/>
      <c r="D4" s="800"/>
      <c r="E4" s="800"/>
      <c r="F4" s="801"/>
      <c r="G4" s="819" t="s">
        <v>1227</v>
      </c>
      <c r="H4" s="800"/>
      <c r="I4" s="800"/>
      <c r="J4" s="801"/>
      <c r="L4" s="829" t="s">
        <v>371</v>
      </c>
      <c r="M4" s="829"/>
      <c r="N4" s="829"/>
      <c r="O4" s="829"/>
      <c r="P4" s="829"/>
      <c r="Q4" s="829"/>
      <c r="R4" s="819" t="s">
        <v>1227</v>
      </c>
      <c r="S4" s="800"/>
      <c r="T4" s="800"/>
      <c r="U4" s="801"/>
    </row>
    <row r="5" spans="1:50" ht="15.75" customHeight="1" x14ac:dyDescent="0.25">
      <c r="A5" s="61">
        <v>1</v>
      </c>
      <c r="B5" s="822" t="s">
        <v>183</v>
      </c>
      <c r="C5" s="822"/>
      <c r="D5" s="822"/>
      <c r="E5" s="822"/>
      <c r="F5" s="823"/>
      <c r="G5" s="830" t="s">
        <v>634</v>
      </c>
      <c r="H5" s="831"/>
      <c r="I5" s="831"/>
      <c r="J5" s="832"/>
      <c r="L5" s="63">
        <v>1</v>
      </c>
      <c r="M5" s="803" t="s">
        <v>419</v>
      </c>
      <c r="N5" s="803"/>
      <c r="O5" s="803"/>
      <c r="P5" s="803"/>
      <c r="Q5" s="804"/>
      <c r="R5" s="833" t="s">
        <v>634</v>
      </c>
      <c r="S5" s="833"/>
      <c r="T5" s="833"/>
      <c r="U5" s="833"/>
    </row>
    <row r="6" spans="1:50" ht="15.75" customHeight="1" x14ac:dyDescent="0.25">
      <c r="A6" s="61">
        <v>2</v>
      </c>
      <c r="B6" s="822" t="s">
        <v>636</v>
      </c>
      <c r="C6" s="822"/>
      <c r="D6" s="822"/>
      <c r="E6" s="822"/>
      <c r="F6" s="823"/>
      <c r="G6" s="824" t="s">
        <v>635</v>
      </c>
      <c r="H6" s="825"/>
      <c r="I6" s="825"/>
      <c r="J6" s="826"/>
      <c r="L6" s="61">
        <v>2</v>
      </c>
      <c r="M6" s="822" t="s">
        <v>1230</v>
      </c>
      <c r="N6" s="822"/>
      <c r="O6" s="822"/>
      <c r="P6" s="822"/>
      <c r="Q6" s="823"/>
      <c r="R6" s="827" t="s">
        <v>635</v>
      </c>
      <c r="S6" s="827"/>
      <c r="T6" s="827"/>
      <c r="U6" s="827"/>
    </row>
    <row r="7" spans="1:50" ht="15.75" customHeight="1" x14ac:dyDescent="0.25">
      <c r="A7" s="61">
        <v>3</v>
      </c>
      <c r="B7" s="822" t="s">
        <v>411</v>
      </c>
      <c r="C7" s="822"/>
      <c r="D7" s="822"/>
      <c r="E7" s="822"/>
      <c r="F7" s="823"/>
      <c r="G7" s="824" t="s">
        <v>637</v>
      </c>
      <c r="H7" s="825"/>
      <c r="I7" s="825"/>
      <c r="J7" s="826"/>
      <c r="L7" s="61">
        <v>3</v>
      </c>
      <c r="M7" s="822" t="s">
        <v>1231</v>
      </c>
      <c r="N7" s="822"/>
      <c r="O7" s="822"/>
      <c r="P7" s="822"/>
      <c r="Q7" s="823"/>
      <c r="R7" s="827" t="s">
        <v>637</v>
      </c>
      <c r="S7" s="827"/>
      <c r="T7" s="827"/>
      <c r="U7" s="827"/>
    </row>
    <row r="8" spans="1:50" ht="15.75" customHeight="1" x14ac:dyDescent="0.25">
      <c r="A8" s="61">
        <v>4</v>
      </c>
      <c r="B8" s="822" t="s">
        <v>1228</v>
      </c>
      <c r="C8" s="822"/>
      <c r="D8" s="822"/>
      <c r="E8" s="822"/>
      <c r="F8" s="823"/>
      <c r="G8" s="824" t="s">
        <v>638</v>
      </c>
      <c r="H8" s="825"/>
      <c r="I8" s="825"/>
      <c r="J8" s="826"/>
      <c r="L8" s="61">
        <v>5</v>
      </c>
      <c r="M8" s="822" t="s">
        <v>1232</v>
      </c>
      <c r="N8" s="822"/>
      <c r="O8" s="822"/>
      <c r="P8" s="822"/>
      <c r="Q8" s="823"/>
      <c r="R8" s="827" t="s">
        <v>639</v>
      </c>
      <c r="S8" s="827"/>
      <c r="T8" s="827"/>
      <c r="U8" s="827"/>
    </row>
    <row r="9" spans="1:50" ht="15.75" customHeight="1" x14ac:dyDescent="0.25">
      <c r="A9" s="61">
        <v>5</v>
      </c>
      <c r="B9" s="822" t="s">
        <v>1229</v>
      </c>
      <c r="C9" s="822"/>
      <c r="D9" s="822"/>
      <c r="E9" s="822"/>
      <c r="F9" s="823"/>
      <c r="G9" s="824" t="s">
        <v>639</v>
      </c>
      <c r="H9" s="825"/>
      <c r="I9" s="825"/>
      <c r="J9" s="826"/>
      <c r="L9" s="61">
        <v>6</v>
      </c>
      <c r="M9" s="822" t="s">
        <v>1233</v>
      </c>
      <c r="N9" s="822"/>
      <c r="O9" s="822"/>
      <c r="P9" s="822"/>
      <c r="Q9" s="823"/>
      <c r="R9" s="824" t="s">
        <v>641</v>
      </c>
      <c r="S9" s="828"/>
      <c r="T9" s="828"/>
      <c r="U9" s="826"/>
    </row>
    <row r="10" spans="1:50" ht="15.75" customHeight="1" x14ac:dyDescent="0.25">
      <c r="A10" s="64"/>
      <c r="B10" s="814"/>
      <c r="C10" s="814"/>
      <c r="D10" s="814"/>
      <c r="E10" s="814"/>
      <c r="F10" s="815"/>
      <c r="G10" s="816"/>
      <c r="H10" s="817"/>
      <c r="I10" s="817"/>
      <c r="J10" s="818"/>
      <c r="L10" s="64"/>
      <c r="M10" s="814"/>
      <c r="N10" s="814"/>
      <c r="O10" s="814"/>
      <c r="P10" s="814"/>
      <c r="Q10" s="815"/>
      <c r="R10" s="816"/>
      <c r="S10" s="817"/>
      <c r="T10" s="817"/>
      <c r="U10" s="818"/>
    </row>
    <row r="11" spans="1:50" ht="15.75" customHeight="1" x14ac:dyDescent="0.25">
      <c r="A11" s="43" t="s">
        <v>376</v>
      </c>
      <c r="B11" s="43" t="s">
        <v>1285</v>
      </c>
    </row>
    <row r="12" spans="1:50" ht="15.75" customHeight="1" x14ac:dyDescent="0.25">
      <c r="J12" s="62"/>
      <c r="K12" s="62"/>
      <c r="L12" s="62"/>
      <c r="M12" s="62"/>
      <c r="N12" s="62"/>
      <c r="O12" s="62"/>
      <c r="P12" s="62"/>
      <c r="Q12" s="62"/>
      <c r="R12" s="62"/>
      <c r="S12" s="62"/>
      <c r="Y12" s="62"/>
      <c r="Z12" s="62"/>
      <c r="AA12" s="62"/>
      <c r="AB12" s="62"/>
      <c r="AC12" s="62"/>
      <c r="AD12" s="62"/>
      <c r="AE12" s="62"/>
      <c r="AF12" s="62"/>
      <c r="AG12" s="65"/>
      <c r="AH12" s="65"/>
      <c r="AI12" s="65"/>
      <c r="AJ12" s="65"/>
      <c r="AK12" s="65"/>
      <c r="AL12" s="65"/>
      <c r="AM12" s="65"/>
      <c r="AN12" s="65"/>
      <c r="AO12" s="65"/>
      <c r="AP12" s="65"/>
      <c r="AQ12" s="65"/>
      <c r="AR12" s="65"/>
      <c r="AS12" s="65"/>
      <c r="AT12" s="65"/>
      <c r="AU12" s="65"/>
      <c r="AV12" s="65"/>
      <c r="AW12" s="65"/>
      <c r="AX12" s="65"/>
    </row>
    <row r="13" spans="1:50" ht="15.75" customHeight="1" x14ac:dyDescent="0.25">
      <c r="A13" s="42" t="s">
        <v>1287</v>
      </c>
      <c r="B13" s="44"/>
      <c r="C13" s="44"/>
      <c r="D13" s="44"/>
      <c r="E13" s="44"/>
      <c r="F13" s="44"/>
      <c r="G13" s="44"/>
      <c r="H13" s="65"/>
      <c r="I13" s="65"/>
      <c r="J13" s="65"/>
      <c r="K13" s="65"/>
      <c r="L13" s="65"/>
      <c r="M13" s="65"/>
      <c r="N13" s="65"/>
      <c r="O13" s="65"/>
      <c r="P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row>
    <row r="14" spans="1:50" ht="15.75" customHeight="1" x14ac:dyDescent="0.25">
      <c r="A14" s="819" t="s">
        <v>377</v>
      </c>
      <c r="B14" s="800"/>
      <c r="C14" s="800"/>
      <c r="D14" s="801"/>
      <c r="E14" s="819" t="s">
        <v>378</v>
      </c>
      <c r="F14" s="800"/>
      <c r="G14" s="800"/>
      <c r="H14" s="801"/>
      <c r="I14" s="819" t="s">
        <v>379</v>
      </c>
      <c r="J14" s="800"/>
      <c r="K14" s="800"/>
      <c r="L14" s="800"/>
      <c r="M14" s="820" t="s">
        <v>380</v>
      </c>
      <c r="N14" s="821"/>
      <c r="O14" s="821"/>
      <c r="P14" s="821"/>
      <c r="Q14" s="821"/>
      <c r="R14" s="821"/>
      <c r="S14" s="821"/>
      <c r="T14" s="821"/>
      <c r="U14" s="821"/>
      <c r="V14" s="821"/>
      <c r="W14" s="821"/>
      <c r="X14" s="821"/>
      <c r="Y14" s="800" t="s">
        <v>381</v>
      </c>
      <c r="Z14" s="800"/>
      <c r="AA14" s="800"/>
      <c r="AB14" s="800"/>
      <c r="AC14" s="800"/>
      <c r="AD14" s="800"/>
      <c r="AE14" s="800"/>
      <c r="AF14" s="801"/>
      <c r="AG14" s="65"/>
      <c r="AH14" s="65"/>
      <c r="AI14" s="65"/>
      <c r="AJ14" s="65"/>
      <c r="AK14" s="65"/>
      <c r="AL14" s="65"/>
      <c r="AM14" s="65"/>
      <c r="AN14" s="65"/>
      <c r="AO14" s="65"/>
      <c r="AP14" s="65"/>
      <c r="AQ14" s="65"/>
      <c r="AR14" s="65"/>
      <c r="AS14" s="65"/>
      <c r="AT14" s="65"/>
      <c r="AU14" s="65"/>
      <c r="AV14" s="65"/>
      <c r="AW14" s="65"/>
      <c r="AX14" s="65"/>
    </row>
    <row r="15" spans="1:50" ht="15.75" customHeight="1" x14ac:dyDescent="0.25">
      <c r="A15" s="776" t="s">
        <v>382</v>
      </c>
      <c r="B15" s="774"/>
      <c r="C15" s="774"/>
      <c r="D15" s="774"/>
      <c r="E15" s="802" t="s">
        <v>383</v>
      </c>
      <c r="F15" s="803"/>
      <c r="G15" s="803"/>
      <c r="H15" s="804"/>
      <c r="I15" s="773" t="s">
        <v>384</v>
      </c>
      <c r="J15" s="805"/>
      <c r="K15" s="805"/>
      <c r="L15" s="805"/>
      <c r="M15" s="806" t="s">
        <v>385</v>
      </c>
      <c r="N15" s="807"/>
      <c r="O15" s="807"/>
      <c r="P15" s="807"/>
      <c r="Q15" s="807"/>
      <c r="R15" s="807"/>
      <c r="S15" s="807"/>
      <c r="T15" s="807"/>
      <c r="U15" s="807"/>
      <c r="V15" s="807"/>
      <c r="W15" s="807"/>
      <c r="X15" s="808"/>
      <c r="Y15" s="809" t="s">
        <v>1242</v>
      </c>
      <c r="Z15" s="746"/>
      <c r="AA15" s="746"/>
      <c r="AB15" s="746"/>
      <c r="AC15" s="746"/>
      <c r="AD15" s="746"/>
      <c r="AE15" s="746"/>
      <c r="AF15" s="747"/>
      <c r="AG15" s="65"/>
      <c r="AH15" s="65"/>
      <c r="AI15" s="65"/>
      <c r="AJ15" s="65"/>
      <c r="AK15" s="65"/>
      <c r="AL15" s="65"/>
      <c r="AM15" s="65"/>
      <c r="AN15" s="65"/>
      <c r="AO15" s="65"/>
      <c r="AP15" s="65"/>
      <c r="AQ15" s="65"/>
      <c r="AR15" s="65"/>
      <c r="AS15" s="65"/>
      <c r="AT15" s="65"/>
      <c r="AU15" s="65"/>
      <c r="AV15" s="65"/>
      <c r="AW15" s="65"/>
      <c r="AX15" s="65"/>
    </row>
    <row r="16" spans="1:50" ht="15.75" customHeight="1" x14ac:dyDescent="0.25">
      <c r="A16" s="756"/>
      <c r="B16" s="757"/>
      <c r="C16" s="757"/>
      <c r="D16" s="757"/>
      <c r="E16" s="700" t="s">
        <v>386</v>
      </c>
      <c r="F16" s="701"/>
      <c r="G16" s="702"/>
      <c r="H16" s="703"/>
      <c r="I16" s="756" t="s">
        <v>387</v>
      </c>
      <c r="J16" s="757"/>
      <c r="K16" s="757"/>
      <c r="L16" s="757"/>
      <c r="M16" s="769" t="s">
        <v>1237</v>
      </c>
      <c r="N16" s="770"/>
      <c r="O16" s="770"/>
      <c r="P16" s="770"/>
      <c r="Q16" s="770"/>
      <c r="R16" s="770"/>
      <c r="S16" s="770"/>
      <c r="T16" s="770"/>
      <c r="U16" s="770"/>
      <c r="V16" s="770"/>
      <c r="W16" s="770"/>
      <c r="X16" s="771"/>
      <c r="Y16" s="772" t="s">
        <v>388</v>
      </c>
      <c r="Z16" s="762"/>
      <c r="AA16" s="762"/>
      <c r="AB16" s="762"/>
      <c r="AC16" s="762"/>
      <c r="AD16" s="762"/>
      <c r="AE16" s="762"/>
      <c r="AF16" s="763"/>
      <c r="AG16" s="65"/>
      <c r="AH16" s="65"/>
      <c r="AI16" s="65"/>
      <c r="AJ16" s="65"/>
      <c r="AK16" s="65"/>
      <c r="AL16" s="65"/>
      <c r="AM16" s="65"/>
      <c r="AN16" s="65"/>
      <c r="AO16" s="65"/>
      <c r="AP16" s="65"/>
      <c r="AQ16" s="65"/>
      <c r="AR16" s="65"/>
      <c r="AS16" s="65"/>
      <c r="AT16" s="65"/>
      <c r="AU16" s="65"/>
      <c r="AV16" s="65"/>
      <c r="AW16" s="65"/>
      <c r="AX16" s="65"/>
    </row>
    <row r="17" spans="1:50" ht="15.75" customHeight="1" x14ac:dyDescent="0.25">
      <c r="A17" s="756"/>
      <c r="B17" s="757"/>
      <c r="C17" s="757"/>
      <c r="D17" s="757"/>
      <c r="E17" s="700" t="s">
        <v>390</v>
      </c>
      <c r="F17" s="701"/>
      <c r="G17" s="702"/>
      <c r="H17" s="703"/>
      <c r="I17" s="756" t="s">
        <v>391</v>
      </c>
      <c r="J17" s="757"/>
      <c r="K17" s="757"/>
      <c r="L17" s="757"/>
      <c r="M17" s="769" t="s">
        <v>1238</v>
      </c>
      <c r="N17" s="770"/>
      <c r="O17" s="770"/>
      <c r="P17" s="770"/>
      <c r="Q17" s="770"/>
      <c r="R17" s="770"/>
      <c r="S17" s="770"/>
      <c r="T17" s="770"/>
      <c r="U17" s="770"/>
      <c r="V17" s="770"/>
      <c r="W17" s="770"/>
      <c r="X17" s="771"/>
      <c r="Y17" s="811" t="s">
        <v>642</v>
      </c>
      <c r="Z17" s="812"/>
      <c r="AA17" s="812"/>
      <c r="AB17" s="812"/>
      <c r="AC17" s="812"/>
      <c r="AD17" s="812"/>
      <c r="AE17" s="812"/>
      <c r="AF17" s="813"/>
      <c r="AG17" s="65"/>
      <c r="AH17" s="65"/>
      <c r="AI17" s="65"/>
      <c r="AJ17" s="65"/>
      <c r="AK17" s="65"/>
      <c r="AL17" s="65"/>
      <c r="AM17" s="65"/>
      <c r="AN17" s="65"/>
      <c r="AO17" s="65"/>
      <c r="AP17" s="65"/>
      <c r="AQ17" s="65"/>
      <c r="AR17" s="65"/>
      <c r="AS17" s="65"/>
      <c r="AT17" s="65"/>
      <c r="AU17" s="65"/>
      <c r="AV17" s="65"/>
      <c r="AW17" s="65"/>
      <c r="AX17" s="65"/>
    </row>
    <row r="18" spans="1:50" ht="15.75" customHeight="1" x14ac:dyDescent="0.25">
      <c r="A18" s="756"/>
      <c r="B18" s="757"/>
      <c r="C18" s="757"/>
      <c r="D18" s="757"/>
      <c r="E18" s="700" t="s">
        <v>1234</v>
      </c>
      <c r="F18" s="701"/>
      <c r="G18" s="702"/>
      <c r="H18" s="703"/>
      <c r="I18" s="756" t="s">
        <v>392</v>
      </c>
      <c r="J18" s="757"/>
      <c r="K18" s="757"/>
      <c r="L18" s="757"/>
      <c r="M18" s="769" t="s">
        <v>1239</v>
      </c>
      <c r="N18" s="770"/>
      <c r="O18" s="770"/>
      <c r="P18" s="770"/>
      <c r="Q18" s="770"/>
      <c r="R18" s="770"/>
      <c r="S18" s="770"/>
      <c r="T18" s="770"/>
      <c r="U18" s="770"/>
      <c r="V18" s="770"/>
      <c r="W18" s="770"/>
      <c r="X18" s="771"/>
      <c r="Y18" s="772" t="s">
        <v>393</v>
      </c>
      <c r="Z18" s="762"/>
      <c r="AA18" s="762"/>
      <c r="AB18" s="762"/>
      <c r="AC18" s="762"/>
      <c r="AD18" s="762"/>
      <c r="AE18" s="762"/>
      <c r="AF18" s="763"/>
      <c r="AG18" s="65"/>
      <c r="AH18" s="65"/>
      <c r="AI18" s="65"/>
      <c r="AJ18" s="65"/>
      <c r="AK18" s="65"/>
      <c r="AL18" s="65"/>
      <c r="AM18" s="65"/>
      <c r="AN18" s="65"/>
      <c r="AO18" s="65"/>
      <c r="AP18" s="65"/>
      <c r="AQ18" s="65"/>
      <c r="AR18" s="65"/>
      <c r="AS18" s="65"/>
      <c r="AT18" s="65"/>
      <c r="AU18" s="65"/>
      <c r="AV18" s="65"/>
      <c r="AW18" s="65"/>
      <c r="AX18" s="65"/>
    </row>
    <row r="19" spans="1:50" ht="15.75" customHeight="1" x14ac:dyDescent="0.25">
      <c r="A19" s="756"/>
      <c r="B19" s="757"/>
      <c r="C19" s="757"/>
      <c r="D19" s="757"/>
      <c r="E19" s="756" t="s">
        <v>394</v>
      </c>
      <c r="F19" s="810"/>
      <c r="G19" s="810"/>
      <c r="H19" s="797"/>
      <c r="I19" s="756" t="s">
        <v>395</v>
      </c>
      <c r="J19" s="757"/>
      <c r="K19" s="757"/>
      <c r="L19" s="757"/>
      <c r="M19" s="769" t="s">
        <v>643</v>
      </c>
      <c r="N19" s="770"/>
      <c r="O19" s="770"/>
      <c r="P19" s="770"/>
      <c r="Q19" s="770"/>
      <c r="R19" s="770"/>
      <c r="S19" s="770"/>
      <c r="T19" s="770"/>
      <c r="U19" s="770"/>
      <c r="V19" s="770"/>
      <c r="W19" s="770"/>
      <c r="X19" s="771"/>
      <c r="Y19" s="772" t="s">
        <v>396</v>
      </c>
      <c r="Z19" s="762"/>
      <c r="AA19" s="762"/>
      <c r="AB19" s="762"/>
      <c r="AC19" s="762"/>
      <c r="AD19" s="762"/>
      <c r="AE19" s="762"/>
      <c r="AF19" s="763"/>
    </row>
    <row r="20" spans="1:50" ht="15.75" customHeight="1" x14ac:dyDescent="0.25">
      <c r="A20" s="756"/>
      <c r="B20" s="757"/>
      <c r="C20" s="757"/>
      <c r="D20" s="757"/>
      <c r="E20" s="756" t="s">
        <v>389</v>
      </c>
      <c r="F20" s="810"/>
      <c r="G20" s="810"/>
      <c r="H20" s="797"/>
      <c r="I20" s="756" t="s">
        <v>644</v>
      </c>
      <c r="J20" s="757"/>
      <c r="K20" s="757"/>
      <c r="L20" s="757"/>
      <c r="M20" s="769" t="s">
        <v>1240</v>
      </c>
      <c r="N20" s="770"/>
      <c r="O20" s="770"/>
      <c r="P20" s="770"/>
      <c r="Q20" s="770"/>
      <c r="R20" s="770"/>
      <c r="S20" s="770"/>
      <c r="T20" s="770"/>
      <c r="U20" s="770"/>
      <c r="V20" s="770"/>
      <c r="W20" s="770"/>
      <c r="X20" s="771"/>
      <c r="Y20" s="772" t="s">
        <v>645</v>
      </c>
      <c r="Z20" s="762"/>
      <c r="AA20" s="762"/>
      <c r="AB20" s="762"/>
      <c r="AC20" s="762"/>
      <c r="AD20" s="762"/>
      <c r="AE20" s="762"/>
      <c r="AF20" s="763"/>
    </row>
    <row r="21" spans="1:50" ht="15.75" customHeight="1" x14ac:dyDescent="0.25">
      <c r="A21" s="756"/>
      <c r="B21" s="757"/>
      <c r="C21" s="757"/>
      <c r="D21" s="757"/>
      <c r="E21" s="700" t="s">
        <v>1235</v>
      </c>
      <c r="F21" s="701"/>
      <c r="G21" s="702"/>
      <c r="H21" s="703"/>
      <c r="I21" s="756" t="s">
        <v>1236</v>
      </c>
      <c r="J21" s="757"/>
      <c r="K21" s="757"/>
      <c r="L21" s="757"/>
      <c r="M21" s="769" t="s">
        <v>1241</v>
      </c>
      <c r="N21" s="770"/>
      <c r="O21" s="770"/>
      <c r="P21" s="770"/>
      <c r="Q21" s="770"/>
      <c r="R21" s="770"/>
      <c r="S21" s="770"/>
      <c r="T21" s="770"/>
      <c r="U21" s="770"/>
      <c r="V21" s="770"/>
      <c r="W21" s="770"/>
      <c r="X21" s="771"/>
      <c r="Y21" s="786" t="s">
        <v>1243</v>
      </c>
      <c r="Z21" s="762"/>
      <c r="AA21" s="762"/>
      <c r="AB21" s="762"/>
      <c r="AC21" s="762"/>
      <c r="AD21" s="762"/>
      <c r="AE21" s="762"/>
      <c r="AF21" s="763"/>
    </row>
    <row r="22" spans="1:50" ht="15.75" customHeight="1" x14ac:dyDescent="0.25">
      <c r="A22" s="773" t="s">
        <v>397</v>
      </c>
      <c r="B22" s="774"/>
      <c r="C22" s="774"/>
      <c r="D22" s="774"/>
      <c r="E22" s="787" t="s">
        <v>646</v>
      </c>
      <c r="F22" s="787"/>
      <c r="G22" s="787"/>
      <c r="H22" s="787"/>
      <c r="I22" s="776" t="s">
        <v>647</v>
      </c>
      <c r="J22" s="774"/>
      <c r="K22" s="774"/>
      <c r="L22" s="774"/>
      <c r="M22" s="710" t="s">
        <v>398</v>
      </c>
      <c r="N22" s="788"/>
      <c r="O22" s="788"/>
      <c r="P22" s="788"/>
      <c r="Q22" s="788"/>
      <c r="R22" s="788"/>
      <c r="S22" s="788"/>
      <c r="T22" s="788"/>
      <c r="U22" s="788"/>
      <c r="V22" s="788"/>
      <c r="W22" s="788"/>
      <c r="X22" s="789"/>
      <c r="Y22" s="796" t="s">
        <v>648</v>
      </c>
      <c r="Z22" s="746"/>
      <c r="AA22" s="746"/>
      <c r="AB22" s="746"/>
      <c r="AC22" s="746"/>
      <c r="AD22" s="746"/>
      <c r="AE22" s="746"/>
      <c r="AF22" s="747"/>
    </row>
    <row r="23" spans="1:50" ht="15.75" customHeight="1" x14ac:dyDescent="0.25">
      <c r="A23" s="775"/>
      <c r="B23" s="757"/>
      <c r="C23" s="757"/>
      <c r="D23" s="757"/>
      <c r="E23" s="787"/>
      <c r="F23" s="787"/>
      <c r="G23" s="787"/>
      <c r="H23" s="787"/>
      <c r="I23" s="756" t="s">
        <v>649</v>
      </c>
      <c r="J23" s="757"/>
      <c r="K23" s="757"/>
      <c r="L23" s="797"/>
      <c r="M23" s="713"/>
      <c r="N23" s="790"/>
      <c r="O23" s="790"/>
      <c r="P23" s="790"/>
      <c r="Q23" s="790"/>
      <c r="R23" s="790"/>
      <c r="S23" s="790"/>
      <c r="T23" s="790"/>
      <c r="U23" s="790"/>
      <c r="V23" s="790"/>
      <c r="W23" s="790"/>
      <c r="X23" s="791"/>
      <c r="Y23" s="798" t="s">
        <v>650</v>
      </c>
      <c r="Z23" s="799"/>
      <c r="AA23" s="799"/>
      <c r="AB23" s="799"/>
      <c r="AC23" s="799"/>
      <c r="AD23" s="799"/>
      <c r="AE23" s="799"/>
      <c r="AF23" s="763"/>
    </row>
    <row r="24" spans="1:50" ht="15.75" customHeight="1" x14ac:dyDescent="0.25">
      <c r="A24" s="756"/>
      <c r="B24" s="757"/>
      <c r="C24" s="757"/>
      <c r="D24" s="757"/>
      <c r="E24" s="787"/>
      <c r="F24" s="787"/>
      <c r="G24" s="787"/>
      <c r="H24" s="787"/>
      <c r="I24" s="756" t="s">
        <v>1246</v>
      </c>
      <c r="J24" s="757"/>
      <c r="K24" s="757"/>
      <c r="L24" s="757"/>
      <c r="M24" s="792"/>
      <c r="N24" s="790"/>
      <c r="O24" s="790"/>
      <c r="P24" s="790"/>
      <c r="Q24" s="790"/>
      <c r="R24" s="790"/>
      <c r="S24" s="790"/>
      <c r="T24" s="790"/>
      <c r="U24" s="790"/>
      <c r="V24" s="790"/>
      <c r="W24" s="790"/>
      <c r="X24" s="791"/>
      <c r="Y24" s="724" t="s">
        <v>1276</v>
      </c>
      <c r="Z24" s="725"/>
      <c r="AA24" s="725"/>
      <c r="AB24" s="725"/>
      <c r="AC24" s="725"/>
      <c r="AD24" s="725"/>
      <c r="AE24" s="725"/>
      <c r="AF24" s="726"/>
    </row>
    <row r="25" spans="1:50" ht="15.75" customHeight="1" x14ac:dyDescent="0.25">
      <c r="A25" s="758"/>
      <c r="B25" s="759"/>
      <c r="C25" s="759"/>
      <c r="D25" s="759"/>
      <c r="E25" s="787"/>
      <c r="F25" s="787"/>
      <c r="G25" s="787"/>
      <c r="H25" s="787"/>
      <c r="I25" s="758" t="s">
        <v>1247</v>
      </c>
      <c r="J25" s="759"/>
      <c r="K25" s="759"/>
      <c r="L25" s="759"/>
      <c r="M25" s="793"/>
      <c r="N25" s="794"/>
      <c r="O25" s="794"/>
      <c r="P25" s="794"/>
      <c r="Q25" s="794"/>
      <c r="R25" s="794"/>
      <c r="S25" s="794"/>
      <c r="T25" s="794"/>
      <c r="U25" s="794"/>
      <c r="V25" s="794"/>
      <c r="W25" s="794"/>
      <c r="X25" s="795"/>
      <c r="Y25" s="729" t="s">
        <v>1278</v>
      </c>
      <c r="Z25" s="730"/>
      <c r="AA25" s="730"/>
      <c r="AB25" s="730"/>
      <c r="AC25" s="730"/>
      <c r="AD25" s="730"/>
      <c r="AE25" s="730"/>
      <c r="AF25" s="731"/>
    </row>
    <row r="26" spans="1:50" ht="15.75" customHeight="1" x14ac:dyDescent="0.25">
      <c r="A26" s="773" t="s">
        <v>399</v>
      </c>
      <c r="B26" s="774"/>
      <c r="C26" s="774"/>
      <c r="D26" s="774"/>
      <c r="E26" s="735" t="s">
        <v>1235</v>
      </c>
      <c r="F26" s="760"/>
      <c r="G26" s="698"/>
      <c r="H26" s="699"/>
      <c r="I26" s="776" t="s">
        <v>1248</v>
      </c>
      <c r="J26" s="774"/>
      <c r="K26" s="774"/>
      <c r="L26" s="774"/>
      <c r="M26" s="777" t="s">
        <v>400</v>
      </c>
      <c r="N26" s="778"/>
      <c r="O26" s="778"/>
      <c r="P26" s="778"/>
      <c r="Q26" s="778"/>
      <c r="R26" s="778"/>
      <c r="S26" s="778"/>
      <c r="T26" s="778"/>
      <c r="U26" s="778"/>
      <c r="V26" s="778"/>
      <c r="W26" s="778"/>
      <c r="X26" s="779"/>
      <c r="Y26" s="719" t="s">
        <v>1279</v>
      </c>
      <c r="Z26" s="720"/>
      <c r="AA26" s="720"/>
      <c r="AB26" s="720"/>
      <c r="AC26" s="720"/>
      <c r="AD26" s="720"/>
      <c r="AE26" s="720"/>
      <c r="AF26" s="721"/>
    </row>
    <row r="27" spans="1:50" ht="15.75" customHeight="1" x14ac:dyDescent="0.25">
      <c r="A27" s="775"/>
      <c r="B27" s="757"/>
      <c r="C27" s="757"/>
      <c r="D27" s="757"/>
      <c r="E27" s="700"/>
      <c r="F27" s="701"/>
      <c r="G27" s="702"/>
      <c r="H27" s="703"/>
      <c r="I27" s="756" t="s">
        <v>1249</v>
      </c>
      <c r="J27" s="757"/>
      <c r="K27" s="757"/>
      <c r="L27" s="757"/>
      <c r="M27" s="780"/>
      <c r="N27" s="781"/>
      <c r="O27" s="781"/>
      <c r="P27" s="781"/>
      <c r="Q27" s="781"/>
      <c r="R27" s="781"/>
      <c r="S27" s="781"/>
      <c r="T27" s="781"/>
      <c r="U27" s="781"/>
      <c r="V27" s="781"/>
      <c r="W27" s="781"/>
      <c r="X27" s="782"/>
      <c r="Y27" s="754" t="s">
        <v>1280</v>
      </c>
      <c r="Z27" s="767"/>
      <c r="AA27" s="767"/>
      <c r="AB27" s="767"/>
      <c r="AC27" s="767"/>
      <c r="AD27" s="767"/>
      <c r="AE27" s="767"/>
      <c r="AF27" s="768"/>
    </row>
    <row r="28" spans="1:50" ht="15.75" customHeight="1" x14ac:dyDescent="0.25">
      <c r="A28" s="756"/>
      <c r="B28" s="757"/>
      <c r="C28" s="757"/>
      <c r="D28" s="757"/>
      <c r="E28" s="700"/>
      <c r="F28" s="701"/>
      <c r="G28" s="702"/>
      <c r="H28" s="703"/>
      <c r="I28" s="756" t="s">
        <v>1250</v>
      </c>
      <c r="J28" s="757"/>
      <c r="K28" s="757"/>
      <c r="L28" s="757"/>
      <c r="M28" s="780"/>
      <c r="N28" s="781"/>
      <c r="O28" s="781"/>
      <c r="P28" s="781"/>
      <c r="Q28" s="781"/>
      <c r="R28" s="781"/>
      <c r="S28" s="781"/>
      <c r="T28" s="781"/>
      <c r="U28" s="781"/>
      <c r="V28" s="781"/>
      <c r="W28" s="781"/>
      <c r="X28" s="782"/>
      <c r="Y28" s="724" t="s">
        <v>1282</v>
      </c>
      <c r="Z28" s="725"/>
      <c r="AA28" s="725"/>
      <c r="AB28" s="725"/>
      <c r="AC28" s="725"/>
      <c r="AD28" s="725"/>
      <c r="AE28" s="725"/>
      <c r="AF28" s="726"/>
    </row>
    <row r="29" spans="1:50" ht="15.75" customHeight="1" x14ac:dyDescent="0.25">
      <c r="A29" s="758"/>
      <c r="B29" s="759"/>
      <c r="C29" s="759"/>
      <c r="D29" s="759"/>
      <c r="E29" s="704"/>
      <c r="F29" s="705"/>
      <c r="G29" s="706"/>
      <c r="H29" s="707"/>
      <c r="I29" s="758" t="s">
        <v>1251</v>
      </c>
      <c r="J29" s="759"/>
      <c r="K29" s="759"/>
      <c r="L29" s="759"/>
      <c r="M29" s="783"/>
      <c r="N29" s="784"/>
      <c r="O29" s="784"/>
      <c r="P29" s="784"/>
      <c r="Q29" s="784"/>
      <c r="R29" s="784"/>
      <c r="S29" s="784"/>
      <c r="T29" s="784"/>
      <c r="U29" s="784"/>
      <c r="V29" s="784"/>
      <c r="W29" s="784"/>
      <c r="X29" s="785"/>
      <c r="Y29" s="729" t="s">
        <v>1284</v>
      </c>
      <c r="Z29" s="730"/>
      <c r="AA29" s="730"/>
      <c r="AB29" s="730"/>
      <c r="AC29" s="730"/>
      <c r="AD29" s="730"/>
      <c r="AE29" s="730"/>
      <c r="AF29" s="731"/>
      <c r="AI29" s="45"/>
      <c r="AJ29" s="45"/>
    </row>
    <row r="30" spans="1:50" ht="15.75" customHeight="1" x14ac:dyDescent="0.25">
      <c r="A30" s="690" t="s">
        <v>401</v>
      </c>
      <c r="B30" s="691"/>
      <c r="C30" s="691"/>
      <c r="D30" s="691"/>
      <c r="E30" s="735" t="s">
        <v>394</v>
      </c>
      <c r="F30" s="760"/>
      <c r="G30" s="698"/>
      <c r="H30" s="699"/>
      <c r="I30" s="735" t="s">
        <v>1252</v>
      </c>
      <c r="J30" s="698"/>
      <c r="K30" s="698"/>
      <c r="L30" s="698"/>
      <c r="M30" s="736" t="s">
        <v>402</v>
      </c>
      <c r="N30" s="737"/>
      <c r="O30" s="737"/>
      <c r="P30" s="737"/>
      <c r="Q30" s="737"/>
      <c r="R30" s="737"/>
      <c r="S30" s="737"/>
      <c r="T30" s="737"/>
      <c r="U30" s="737"/>
      <c r="V30" s="737"/>
      <c r="W30" s="737"/>
      <c r="X30" s="738"/>
      <c r="Y30" s="745" t="s">
        <v>1263</v>
      </c>
      <c r="Z30" s="746"/>
      <c r="AA30" s="746"/>
      <c r="AB30" s="746"/>
      <c r="AC30" s="746"/>
      <c r="AD30" s="746"/>
      <c r="AE30" s="746"/>
      <c r="AF30" s="747"/>
    </row>
    <row r="31" spans="1:50" ht="15.75" customHeight="1" x14ac:dyDescent="0.25">
      <c r="A31" s="692"/>
      <c r="B31" s="693"/>
      <c r="C31" s="693"/>
      <c r="D31" s="693"/>
      <c r="E31" s="700"/>
      <c r="F31" s="701"/>
      <c r="G31" s="702"/>
      <c r="H31" s="703"/>
      <c r="I31" s="700" t="s">
        <v>1253</v>
      </c>
      <c r="J31" s="702"/>
      <c r="K31" s="702"/>
      <c r="L31" s="702"/>
      <c r="M31" s="739"/>
      <c r="N31" s="740"/>
      <c r="O31" s="740"/>
      <c r="P31" s="740"/>
      <c r="Q31" s="740"/>
      <c r="R31" s="740"/>
      <c r="S31" s="740"/>
      <c r="T31" s="740"/>
      <c r="U31" s="740"/>
      <c r="V31" s="740"/>
      <c r="W31" s="740"/>
      <c r="X31" s="741"/>
      <c r="Y31" s="761" t="s">
        <v>1264</v>
      </c>
      <c r="Z31" s="762"/>
      <c r="AA31" s="762"/>
      <c r="AB31" s="762"/>
      <c r="AC31" s="762"/>
      <c r="AD31" s="762"/>
      <c r="AE31" s="762"/>
      <c r="AF31" s="763"/>
      <c r="AI31" s="45"/>
      <c r="AJ31" s="45"/>
    </row>
    <row r="32" spans="1:50" s="248" customFormat="1" ht="15.75" customHeight="1" x14ac:dyDescent="0.25">
      <c r="A32" s="692"/>
      <c r="B32" s="693"/>
      <c r="C32" s="693"/>
      <c r="D32" s="693"/>
      <c r="E32" s="700"/>
      <c r="F32" s="701"/>
      <c r="G32" s="702"/>
      <c r="H32" s="703"/>
      <c r="I32" s="764" t="s">
        <v>1254</v>
      </c>
      <c r="J32" s="765"/>
      <c r="K32" s="765"/>
      <c r="L32" s="766"/>
      <c r="M32" s="739"/>
      <c r="N32" s="740"/>
      <c r="O32" s="740"/>
      <c r="P32" s="740"/>
      <c r="Q32" s="740"/>
      <c r="R32" s="740"/>
      <c r="S32" s="740"/>
      <c r="T32" s="740"/>
      <c r="U32" s="740"/>
      <c r="V32" s="740"/>
      <c r="W32" s="740"/>
      <c r="X32" s="741"/>
      <c r="Y32" s="754" t="s">
        <v>1265</v>
      </c>
      <c r="Z32" s="767"/>
      <c r="AA32" s="767"/>
      <c r="AB32" s="767"/>
      <c r="AC32" s="767"/>
      <c r="AD32" s="767"/>
      <c r="AE32" s="767"/>
      <c r="AF32" s="768"/>
      <c r="AI32" s="45"/>
      <c r="AJ32" s="45"/>
    </row>
    <row r="33" spans="1:55" ht="15.75" customHeight="1" x14ac:dyDescent="0.25">
      <c r="A33" s="694"/>
      <c r="B33" s="695"/>
      <c r="C33" s="695"/>
      <c r="D33" s="695"/>
      <c r="E33" s="704"/>
      <c r="F33" s="705"/>
      <c r="G33" s="706"/>
      <c r="H33" s="707"/>
      <c r="I33" s="704" t="s">
        <v>1255</v>
      </c>
      <c r="J33" s="706"/>
      <c r="K33" s="706"/>
      <c r="L33" s="706"/>
      <c r="M33" s="742"/>
      <c r="N33" s="743"/>
      <c r="O33" s="743"/>
      <c r="P33" s="743"/>
      <c r="Q33" s="743"/>
      <c r="R33" s="743"/>
      <c r="S33" s="743"/>
      <c r="T33" s="743"/>
      <c r="U33" s="743"/>
      <c r="V33" s="743"/>
      <c r="W33" s="743"/>
      <c r="X33" s="744"/>
      <c r="Y33" s="687" t="s">
        <v>1266</v>
      </c>
      <c r="Z33" s="688"/>
      <c r="AA33" s="688"/>
      <c r="AB33" s="688"/>
      <c r="AC33" s="688"/>
      <c r="AD33" s="688"/>
      <c r="AE33" s="688"/>
      <c r="AF33" s="689"/>
      <c r="AH33" s="65"/>
      <c r="AI33" s="45"/>
      <c r="AJ33" s="45"/>
    </row>
    <row r="34" spans="1:55" ht="15.75" customHeight="1" x14ac:dyDescent="0.25">
      <c r="A34" s="690" t="s">
        <v>403</v>
      </c>
      <c r="B34" s="691"/>
      <c r="C34" s="691"/>
      <c r="D34" s="691"/>
      <c r="E34" s="696" t="s">
        <v>1244</v>
      </c>
      <c r="F34" s="697"/>
      <c r="G34" s="698"/>
      <c r="H34" s="699"/>
      <c r="I34" s="735" t="s">
        <v>1256</v>
      </c>
      <c r="J34" s="698"/>
      <c r="K34" s="698"/>
      <c r="L34" s="698"/>
      <c r="M34" s="736" t="s">
        <v>404</v>
      </c>
      <c r="N34" s="737"/>
      <c r="O34" s="737"/>
      <c r="P34" s="737"/>
      <c r="Q34" s="737"/>
      <c r="R34" s="737"/>
      <c r="S34" s="737"/>
      <c r="T34" s="737"/>
      <c r="U34" s="737"/>
      <c r="V34" s="737"/>
      <c r="W34" s="737"/>
      <c r="X34" s="738"/>
      <c r="Y34" s="745" t="s">
        <v>1272</v>
      </c>
      <c r="Z34" s="746"/>
      <c r="AA34" s="746"/>
      <c r="AB34" s="746"/>
      <c r="AC34" s="746"/>
      <c r="AD34" s="746"/>
      <c r="AE34" s="746"/>
      <c r="AF34" s="747"/>
      <c r="AH34" s="65"/>
      <c r="AI34" s="65"/>
      <c r="AJ34" s="65"/>
    </row>
    <row r="35" spans="1:55" ht="15.75" customHeight="1" x14ac:dyDescent="0.25">
      <c r="A35" s="732"/>
      <c r="B35" s="693"/>
      <c r="C35" s="693"/>
      <c r="D35" s="693"/>
      <c r="E35" s="733"/>
      <c r="F35" s="734"/>
      <c r="G35" s="702"/>
      <c r="H35" s="703"/>
      <c r="I35" s="700" t="s">
        <v>1257</v>
      </c>
      <c r="J35" s="702"/>
      <c r="K35" s="702"/>
      <c r="L35" s="702"/>
      <c r="M35" s="739"/>
      <c r="N35" s="740"/>
      <c r="O35" s="740"/>
      <c r="P35" s="740"/>
      <c r="Q35" s="740"/>
      <c r="R35" s="740"/>
      <c r="S35" s="740"/>
      <c r="T35" s="740"/>
      <c r="U35" s="740"/>
      <c r="V35" s="740"/>
      <c r="W35" s="740"/>
      <c r="X35" s="741"/>
      <c r="Y35" s="748" t="s">
        <v>1273</v>
      </c>
      <c r="Z35" s="749"/>
      <c r="AA35" s="749"/>
      <c r="AB35" s="749"/>
      <c r="AC35" s="749"/>
      <c r="AD35" s="749"/>
      <c r="AE35" s="749"/>
      <c r="AF35" s="750"/>
      <c r="AH35" s="65"/>
      <c r="AI35" s="65"/>
      <c r="AJ35" s="65"/>
    </row>
    <row r="36" spans="1:55" ht="15.75" customHeight="1" x14ac:dyDescent="0.25">
      <c r="A36" s="694"/>
      <c r="B36" s="695"/>
      <c r="C36" s="695"/>
      <c r="D36" s="695"/>
      <c r="E36" s="704"/>
      <c r="F36" s="705"/>
      <c r="G36" s="706"/>
      <c r="H36" s="707"/>
      <c r="I36" s="704" t="s">
        <v>1258</v>
      </c>
      <c r="J36" s="706"/>
      <c r="K36" s="706"/>
      <c r="L36" s="706"/>
      <c r="M36" s="742"/>
      <c r="N36" s="743"/>
      <c r="O36" s="743"/>
      <c r="P36" s="743"/>
      <c r="Q36" s="743"/>
      <c r="R36" s="743"/>
      <c r="S36" s="743"/>
      <c r="T36" s="743"/>
      <c r="U36" s="743"/>
      <c r="V36" s="743"/>
      <c r="W36" s="743"/>
      <c r="X36" s="744"/>
      <c r="Y36" s="687" t="s">
        <v>1274</v>
      </c>
      <c r="Z36" s="688"/>
      <c r="AA36" s="688"/>
      <c r="AB36" s="688"/>
      <c r="AC36" s="688"/>
      <c r="AD36" s="688"/>
      <c r="AE36" s="688"/>
      <c r="AF36" s="689"/>
      <c r="AH36" s="65"/>
      <c r="AI36" s="65"/>
      <c r="AJ36" s="65"/>
    </row>
    <row r="37" spans="1:55" ht="15.75" customHeight="1" x14ac:dyDescent="0.25">
      <c r="A37" s="690" t="s">
        <v>405</v>
      </c>
      <c r="B37" s="691"/>
      <c r="C37" s="691"/>
      <c r="D37" s="691"/>
      <c r="E37" s="696" t="s">
        <v>1245</v>
      </c>
      <c r="F37" s="697"/>
      <c r="G37" s="698"/>
      <c r="H37" s="699"/>
      <c r="I37" s="708" t="s">
        <v>1259</v>
      </c>
      <c r="J37" s="709"/>
      <c r="K37" s="709"/>
      <c r="L37" s="709"/>
      <c r="M37" s="710" t="s">
        <v>406</v>
      </c>
      <c r="N37" s="711"/>
      <c r="O37" s="711"/>
      <c r="P37" s="711"/>
      <c r="Q37" s="711"/>
      <c r="R37" s="711"/>
      <c r="S37" s="711"/>
      <c r="T37" s="711"/>
      <c r="U37" s="711"/>
      <c r="V37" s="711"/>
      <c r="W37" s="711"/>
      <c r="X37" s="712"/>
      <c r="Y37" s="719" t="s">
        <v>1267</v>
      </c>
      <c r="Z37" s="720"/>
      <c r="AA37" s="720"/>
      <c r="AB37" s="720"/>
      <c r="AC37" s="720"/>
      <c r="AD37" s="720"/>
      <c r="AE37" s="720"/>
      <c r="AF37" s="721"/>
      <c r="AH37" s="65"/>
      <c r="AI37" s="65"/>
      <c r="AJ37" s="65"/>
    </row>
    <row r="38" spans="1:55" ht="15.75" customHeight="1" x14ac:dyDescent="0.25">
      <c r="A38" s="692"/>
      <c r="B38" s="693"/>
      <c r="C38" s="693"/>
      <c r="D38" s="693"/>
      <c r="E38" s="700"/>
      <c r="F38" s="701"/>
      <c r="G38" s="702"/>
      <c r="H38" s="703"/>
      <c r="I38" s="722" t="s">
        <v>1260</v>
      </c>
      <c r="J38" s="723"/>
      <c r="K38" s="723"/>
      <c r="L38" s="723"/>
      <c r="M38" s="713"/>
      <c r="N38" s="714"/>
      <c r="O38" s="714"/>
      <c r="P38" s="714"/>
      <c r="Q38" s="714"/>
      <c r="R38" s="714"/>
      <c r="S38" s="714"/>
      <c r="T38" s="714"/>
      <c r="U38" s="714"/>
      <c r="V38" s="714"/>
      <c r="W38" s="714"/>
      <c r="X38" s="715"/>
      <c r="Y38" s="724" t="s">
        <v>1268</v>
      </c>
      <c r="Z38" s="725"/>
      <c r="AA38" s="725"/>
      <c r="AB38" s="725"/>
      <c r="AC38" s="725"/>
      <c r="AD38" s="725"/>
      <c r="AE38" s="725"/>
      <c r="AF38" s="726"/>
      <c r="AH38" s="65"/>
      <c r="AI38" s="65"/>
      <c r="AJ38" s="65"/>
    </row>
    <row r="39" spans="1:55" s="248" customFormat="1" ht="15.75" customHeight="1" x14ac:dyDescent="0.25">
      <c r="A39" s="692"/>
      <c r="B39" s="693"/>
      <c r="C39" s="693"/>
      <c r="D39" s="693"/>
      <c r="E39" s="700"/>
      <c r="F39" s="701"/>
      <c r="G39" s="702"/>
      <c r="H39" s="703"/>
      <c r="I39" s="751" t="s">
        <v>1261</v>
      </c>
      <c r="J39" s="752"/>
      <c r="K39" s="752"/>
      <c r="L39" s="753"/>
      <c r="M39" s="713"/>
      <c r="N39" s="714"/>
      <c r="O39" s="714"/>
      <c r="P39" s="714"/>
      <c r="Q39" s="714"/>
      <c r="R39" s="714"/>
      <c r="S39" s="714"/>
      <c r="T39" s="714"/>
      <c r="U39" s="714"/>
      <c r="V39" s="714"/>
      <c r="W39" s="714"/>
      <c r="X39" s="715"/>
      <c r="Y39" s="754" t="s">
        <v>1269</v>
      </c>
      <c r="Z39" s="724"/>
      <c r="AA39" s="724"/>
      <c r="AB39" s="724"/>
      <c r="AC39" s="724"/>
      <c r="AD39" s="724"/>
      <c r="AE39" s="724"/>
      <c r="AF39" s="755"/>
      <c r="AH39" s="247"/>
      <c r="AI39" s="247"/>
      <c r="AJ39" s="247"/>
    </row>
    <row r="40" spans="1:55" ht="15.75" customHeight="1" x14ac:dyDescent="0.25">
      <c r="A40" s="694"/>
      <c r="B40" s="695"/>
      <c r="C40" s="695"/>
      <c r="D40" s="695"/>
      <c r="E40" s="704"/>
      <c r="F40" s="705"/>
      <c r="G40" s="706"/>
      <c r="H40" s="707"/>
      <c r="I40" s="727" t="s">
        <v>1262</v>
      </c>
      <c r="J40" s="728"/>
      <c r="K40" s="728"/>
      <c r="L40" s="728"/>
      <c r="M40" s="716"/>
      <c r="N40" s="717"/>
      <c r="O40" s="717"/>
      <c r="P40" s="717"/>
      <c r="Q40" s="717"/>
      <c r="R40" s="717"/>
      <c r="S40" s="717"/>
      <c r="T40" s="717"/>
      <c r="U40" s="717"/>
      <c r="V40" s="717"/>
      <c r="W40" s="717"/>
      <c r="X40" s="718"/>
      <c r="Y40" s="729" t="s">
        <v>1271</v>
      </c>
      <c r="Z40" s="730"/>
      <c r="AA40" s="730"/>
      <c r="AB40" s="730"/>
      <c r="AC40" s="730"/>
      <c r="AD40" s="730"/>
      <c r="AE40" s="730"/>
      <c r="AF40" s="731"/>
      <c r="AH40" s="65"/>
      <c r="AI40" s="65"/>
      <c r="AJ40" s="65"/>
    </row>
    <row r="41" spans="1:55" ht="13.35" customHeight="1" x14ac:dyDescent="0.25">
      <c r="A41" s="46"/>
      <c r="B41" s="47"/>
      <c r="C41" s="47"/>
      <c r="D41" s="47"/>
      <c r="E41" s="65"/>
      <c r="F41" s="65"/>
      <c r="G41" s="65"/>
      <c r="I41" s="65"/>
      <c r="J41" s="65"/>
      <c r="K41" s="65"/>
      <c r="L41" s="65"/>
      <c r="M41" s="65"/>
      <c r="N41" s="65"/>
      <c r="O41" s="65"/>
      <c r="P41" s="65"/>
      <c r="Q41" s="65"/>
      <c r="R41" s="65"/>
      <c r="S41" s="65"/>
      <c r="Y41" s="65"/>
      <c r="Z41" s="65"/>
      <c r="AA41" s="65"/>
      <c r="AB41" s="65"/>
      <c r="AC41" s="65"/>
      <c r="AD41" s="65"/>
      <c r="AE41" s="65"/>
      <c r="AF41" s="65"/>
      <c r="AH41" s="65"/>
      <c r="AI41" s="65"/>
      <c r="AJ41" s="65"/>
    </row>
    <row r="42" spans="1:55" ht="13.35" customHeight="1" x14ac:dyDescent="0.25">
      <c r="A42" s="48" t="s">
        <v>407</v>
      </c>
      <c r="B42" s="65"/>
      <c r="C42" s="65"/>
      <c r="E42" s="65"/>
      <c r="F42" s="65"/>
      <c r="I42" s="65"/>
      <c r="J42" s="65"/>
      <c r="K42" s="65"/>
      <c r="L42" s="65"/>
      <c r="M42" s="65"/>
      <c r="N42" s="65"/>
      <c r="O42" s="65"/>
      <c r="P42" s="65"/>
      <c r="Q42" s="65"/>
      <c r="R42" s="65"/>
      <c r="S42" s="65"/>
      <c r="Y42" s="65"/>
      <c r="Z42" s="65"/>
      <c r="AA42" s="65"/>
      <c r="AB42" s="65"/>
      <c r="AC42" s="65"/>
      <c r="AD42" s="65"/>
      <c r="AE42" s="65"/>
      <c r="AF42" s="65"/>
      <c r="AG42" s="65"/>
      <c r="AH42" s="65"/>
      <c r="AI42" s="65"/>
      <c r="AJ42" s="65"/>
    </row>
    <row r="43" spans="1:55" ht="9.9499999999999993" customHeight="1" x14ac:dyDescent="0.25">
      <c r="A43" s="48"/>
      <c r="B43" s="65"/>
      <c r="C43" s="65"/>
      <c r="E43" s="65"/>
      <c r="F43" s="65"/>
      <c r="I43" s="65"/>
      <c r="J43" s="65"/>
      <c r="K43" s="65"/>
      <c r="L43" s="65"/>
      <c r="M43" s="65"/>
      <c r="N43" s="65"/>
      <c r="O43" s="65"/>
      <c r="P43" s="65"/>
      <c r="Q43" s="65"/>
      <c r="R43" s="65"/>
      <c r="S43" s="65"/>
      <c r="Y43" s="65"/>
      <c r="Z43" s="65"/>
      <c r="AA43" s="65"/>
      <c r="AB43" s="65"/>
      <c r="AC43" s="65"/>
      <c r="AD43" s="65"/>
      <c r="AE43" s="65"/>
      <c r="AF43" s="65"/>
      <c r="AG43" s="65"/>
      <c r="AH43" s="65"/>
      <c r="AI43" s="65"/>
      <c r="AJ43" s="65"/>
    </row>
    <row r="44" spans="1:55" ht="13.35" customHeight="1" x14ac:dyDescent="0.25">
      <c r="A44" s="686" t="s">
        <v>408</v>
      </c>
      <c r="B44" s="686"/>
      <c r="C44" s="686"/>
      <c r="D44" s="685" t="s">
        <v>409</v>
      </c>
      <c r="E44" s="685"/>
      <c r="F44" s="685"/>
      <c r="G44" s="685" t="s">
        <v>410</v>
      </c>
      <c r="H44" s="685"/>
      <c r="I44" s="685"/>
      <c r="J44" s="685" t="s">
        <v>411</v>
      </c>
      <c r="K44" s="685"/>
      <c r="L44" s="685"/>
      <c r="M44" s="685" t="s">
        <v>412</v>
      </c>
      <c r="N44" s="685"/>
      <c r="O44" s="685"/>
      <c r="P44" s="685" t="s">
        <v>413</v>
      </c>
      <c r="Q44" s="685"/>
      <c r="R44" s="685"/>
      <c r="V44" s="49"/>
      <c r="Y44" s="67"/>
      <c r="Z44" s="67"/>
      <c r="AA44" s="67"/>
      <c r="AB44" s="67"/>
      <c r="AC44" s="67"/>
      <c r="AD44" s="67"/>
      <c r="AE44" s="67"/>
      <c r="AF44" s="67"/>
      <c r="BC44" s="66"/>
    </row>
    <row r="45" spans="1:55" ht="13.35" customHeight="1" x14ac:dyDescent="0.25">
      <c r="A45" s="686"/>
      <c r="B45" s="686"/>
      <c r="C45" s="686"/>
      <c r="D45" s="685">
        <v>2025</v>
      </c>
      <c r="E45" s="685"/>
      <c r="F45" s="685"/>
      <c r="G45" s="685">
        <v>2026</v>
      </c>
      <c r="H45" s="685"/>
      <c r="I45" s="685"/>
      <c r="J45" s="685">
        <v>2022</v>
      </c>
      <c r="K45" s="685"/>
      <c r="L45" s="685"/>
      <c r="M45" s="685">
        <v>2023</v>
      </c>
      <c r="N45" s="685"/>
      <c r="O45" s="685"/>
      <c r="P45" s="685">
        <v>2024</v>
      </c>
      <c r="Q45" s="685"/>
      <c r="R45" s="685"/>
      <c r="V45" s="49"/>
      <c r="Y45" s="67"/>
      <c r="Z45" s="67"/>
      <c r="AA45" s="67"/>
      <c r="AB45" s="67"/>
      <c r="AC45" s="67"/>
      <c r="AD45" s="67"/>
      <c r="AE45" s="67"/>
      <c r="AF45" s="67"/>
      <c r="BC45" s="50"/>
    </row>
    <row r="46" spans="1:55" ht="13.35" customHeight="1" x14ac:dyDescent="0.25">
      <c r="A46" s="686" t="s">
        <v>414</v>
      </c>
      <c r="B46" s="686"/>
      <c r="C46" s="686"/>
      <c r="D46" s="685" t="s">
        <v>415</v>
      </c>
      <c r="E46" s="685"/>
      <c r="F46" s="685"/>
      <c r="G46" s="685" t="s">
        <v>416</v>
      </c>
      <c r="H46" s="685"/>
      <c r="I46" s="685"/>
      <c r="J46" s="685" t="s">
        <v>417</v>
      </c>
      <c r="K46" s="685"/>
      <c r="L46" s="685"/>
      <c r="M46" s="685" t="s">
        <v>418</v>
      </c>
      <c r="N46" s="685"/>
      <c r="O46" s="685"/>
      <c r="P46" s="685" t="s">
        <v>640</v>
      </c>
      <c r="Q46" s="685"/>
      <c r="R46" s="685"/>
      <c r="S46" s="685" t="s">
        <v>419</v>
      </c>
      <c r="T46" s="685"/>
      <c r="U46" s="685"/>
      <c r="V46" s="684" t="s">
        <v>1286</v>
      </c>
      <c r="W46" s="684"/>
      <c r="X46" s="684"/>
      <c r="Y46" s="67"/>
      <c r="Z46" s="67"/>
      <c r="AA46" s="67"/>
      <c r="AB46" s="67"/>
      <c r="AC46" s="67"/>
      <c r="AD46" s="67"/>
    </row>
    <row r="47" spans="1:55" ht="13.35" customHeight="1" x14ac:dyDescent="0.25">
      <c r="A47" s="686"/>
      <c r="B47" s="686"/>
      <c r="C47" s="686"/>
      <c r="D47" s="685">
        <v>2024</v>
      </c>
      <c r="E47" s="685"/>
      <c r="F47" s="685"/>
      <c r="G47" s="685">
        <v>2025</v>
      </c>
      <c r="H47" s="685"/>
      <c r="I47" s="685"/>
      <c r="J47" s="685">
        <v>2023</v>
      </c>
      <c r="K47" s="685"/>
      <c r="L47" s="685"/>
      <c r="M47" s="685">
        <v>2023</v>
      </c>
      <c r="N47" s="685"/>
      <c r="O47" s="685"/>
      <c r="P47" s="685">
        <v>2023</v>
      </c>
      <c r="Q47" s="685"/>
      <c r="R47" s="685"/>
      <c r="S47" s="685">
        <v>2024</v>
      </c>
      <c r="T47" s="685"/>
      <c r="U47" s="685"/>
      <c r="V47" s="684">
        <v>2024</v>
      </c>
      <c r="W47" s="684"/>
      <c r="X47" s="684"/>
    </row>
    <row r="48" spans="1:55" ht="9.9499999999999993" customHeight="1" x14ac:dyDescent="0.25">
      <c r="A48" s="48"/>
      <c r="B48" s="65"/>
      <c r="C48" s="65"/>
      <c r="E48" s="65"/>
      <c r="F48" s="65"/>
      <c r="I48" s="65"/>
      <c r="J48" s="65"/>
      <c r="K48" s="65"/>
      <c r="L48" s="65"/>
      <c r="M48" s="65"/>
      <c r="N48" s="65"/>
      <c r="O48" s="65"/>
      <c r="P48" s="65"/>
      <c r="Q48" s="65"/>
      <c r="R48" s="65"/>
      <c r="S48" s="65"/>
      <c r="Y48" s="65"/>
      <c r="Z48" s="65"/>
      <c r="AA48" s="65"/>
      <c r="AB48" s="65"/>
      <c r="AC48" s="65"/>
      <c r="AD48" s="65"/>
      <c r="AE48" s="65"/>
      <c r="AF48" s="65"/>
      <c r="AG48" s="65"/>
      <c r="AH48" s="65"/>
      <c r="AI48" s="65"/>
      <c r="AJ48" s="65"/>
    </row>
    <row r="49" spans="1:32" ht="13.35" customHeight="1" x14ac:dyDescent="0.25">
      <c r="A49" s="48"/>
      <c r="B49" s="48"/>
      <c r="C49" s="48"/>
      <c r="D49" s="48"/>
      <c r="E49" s="48"/>
      <c r="F49" s="48"/>
      <c r="G49" s="65"/>
      <c r="M49" s="66"/>
      <c r="N49" s="66"/>
      <c r="O49" s="66"/>
    </row>
    <row r="50" spans="1:32" ht="13.35" customHeight="1" x14ac:dyDescent="0.25">
      <c r="A50" s="43"/>
      <c r="B50" s="43"/>
      <c r="C50" s="43"/>
      <c r="D50" s="43"/>
      <c r="E50" s="43"/>
      <c r="F50" s="43"/>
      <c r="G50" s="65"/>
      <c r="H50" s="65"/>
    </row>
    <row r="51" spans="1:32" ht="13.35" customHeight="1" x14ac:dyDescent="0.25">
      <c r="A51" s="65"/>
      <c r="B51" s="65"/>
      <c r="C51" s="65"/>
      <c r="D51" s="65"/>
      <c r="E51" s="65"/>
      <c r="F51" s="65"/>
      <c r="G51" s="65"/>
      <c r="H51" s="65"/>
    </row>
    <row r="52" spans="1:32" ht="13.35" customHeight="1" x14ac:dyDescent="0.25">
      <c r="A52" s="65"/>
      <c r="B52" s="65"/>
      <c r="C52" s="65"/>
      <c r="D52" s="65"/>
      <c r="E52" s="65"/>
      <c r="F52" s="65"/>
      <c r="G52" s="65"/>
      <c r="H52" s="65"/>
    </row>
    <row r="53" spans="1:32" ht="13.35" customHeight="1" x14ac:dyDescent="0.25">
      <c r="A53" s="65"/>
      <c r="B53" s="65"/>
      <c r="C53" s="65"/>
      <c r="D53" s="65"/>
      <c r="E53" s="65"/>
      <c r="F53" s="65"/>
      <c r="G53" s="65"/>
      <c r="H53" s="65"/>
    </row>
    <row r="54" spans="1:32" ht="13.35" customHeight="1" x14ac:dyDescent="0.25">
      <c r="A54" s="65"/>
      <c r="B54" s="65"/>
      <c r="C54" s="65"/>
      <c r="D54" s="65"/>
      <c r="E54" s="65"/>
      <c r="F54" s="65"/>
      <c r="G54" s="65"/>
      <c r="H54" s="65"/>
    </row>
    <row r="55" spans="1:32" ht="13.35" customHeight="1" x14ac:dyDescent="0.25">
      <c r="G55" s="65"/>
      <c r="H55" s="65"/>
    </row>
    <row r="56" spans="1:32" ht="13.35" customHeight="1" x14ac:dyDescent="0.25">
      <c r="A56" s="65"/>
      <c r="B56" s="65"/>
      <c r="C56" s="65"/>
      <c r="D56" s="65"/>
      <c r="E56" s="65"/>
      <c r="F56" s="65"/>
    </row>
    <row r="60" spans="1:32" ht="13.35" customHeight="1" x14ac:dyDescent="0.25">
      <c r="G60" s="65"/>
      <c r="H60" s="65"/>
      <c r="I60" s="65"/>
      <c r="J60" s="65"/>
      <c r="K60" s="65"/>
      <c r="L60" s="65"/>
      <c r="Y60" s="65"/>
      <c r="Z60" s="65"/>
      <c r="AA60" s="65"/>
      <c r="AB60" s="65"/>
      <c r="AC60" s="65"/>
      <c r="AD60" s="65"/>
      <c r="AE60" s="65"/>
      <c r="AF60" s="65"/>
    </row>
    <row r="62" spans="1:32" ht="13.35" customHeight="1" x14ac:dyDescent="0.25">
      <c r="G62" s="51"/>
      <c r="H62" s="65"/>
      <c r="I62" s="65"/>
      <c r="J62" s="65"/>
      <c r="K62" s="65"/>
      <c r="L62" s="65"/>
      <c r="Y62" s="65"/>
      <c r="Z62" s="65"/>
      <c r="AA62" s="65"/>
      <c r="AB62" s="65"/>
      <c r="AC62" s="65"/>
      <c r="AD62" s="65"/>
      <c r="AE62" s="65"/>
      <c r="AF62" s="65"/>
    </row>
    <row r="63" spans="1:32" ht="13.35" customHeight="1" x14ac:dyDescent="0.25">
      <c r="G63" s="65"/>
      <c r="H63" s="65"/>
      <c r="I63" s="65"/>
      <c r="J63" s="65"/>
      <c r="K63" s="65"/>
      <c r="L63" s="65"/>
      <c r="Y63" s="65"/>
      <c r="Z63" s="65"/>
      <c r="AA63" s="65"/>
      <c r="AB63" s="65"/>
      <c r="AC63" s="65"/>
      <c r="AD63" s="65"/>
      <c r="AE63" s="65"/>
      <c r="AF63" s="65"/>
    </row>
    <row r="64" spans="1:32" ht="13.35" customHeight="1" x14ac:dyDescent="0.25">
      <c r="G64" s="65"/>
      <c r="H64" s="65"/>
      <c r="I64" s="65"/>
      <c r="J64" s="65"/>
      <c r="K64" s="65"/>
      <c r="L64" s="65"/>
      <c r="Y64" s="65"/>
      <c r="Z64" s="65"/>
      <c r="AA64" s="65"/>
      <c r="AB64" s="65"/>
      <c r="AC64" s="65"/>
      <c r="AD64" s="65"/>
      <c r="AE64" s="65"/>
      <c r="AF64" s="65"/>
    </row>
    <row r="65" spans="7:32" ht="13.35" customHeight="1" x14ac:dyDescent="0.25">
      <c r="G65" s="65"/>
      <c r="H65" s="65"/>
      <c r="I65" s="65"/>
      <c r="J65" s="65"/>
      <c r="K65" s="65"/>
      <c r="L65" s="65"/>
      <c r="Y65" s="65"/>
      <c r="Z65" s="65"/>
      <c r="AA65" s="65"/>
      <c r="AB65" s="65"/>
      <c r="AC65" s="65"/>
      <c r="AD65" s="65"/>
      <c r="AE65" s="65"/>
      <c r="AF65" s="65"/>
    </row>
    <row r="67" spans="7:32" ht="13.35" customHeight="1" x14ac:dyDescent="0.25">
      <c r="G67" s="65"/>
      <c r="H67" s="65"/>
      <c r="I67" s="65"/>
      <c r="J67" s="65"/>
      <c r="K67" s="65"/>
      <c r="L67" s="65"/>
      <c r="Y67" s="65"/>
      <c r="Z67" s="65"/>
      <c r="AA67" s="65"/>
      <c r="AB67" s="65"/>
      <c r="AC67" s="65"/>
      <c r="AD67" s="65"/>
      <c r="AE67" s="65"/>
      <c r="AF67" s="65"/>
    </row>
  </sheetData>
  <mergeCells count="141">
    <mergeCell ref="B6:F6"/>
    <mergeCell ref="G6:J6"/>
    <mergeCell ref="M6:Q6"/>
    <mergeCell ref="R6:U6"/>
    <mergeCell ref="B7:F7"/>
    <mergeCell ref="G7:J7"/>
    <mergeCell ref="M7:Q7"/>
    <mergeCell ref="R7:U7"/>
    <mergeCell ref="A4:F4"/>
    <mergeCell ref="G4:J4"/>
    <mergeCell ref="L4:Q4"/>
    <mergeCell ref="R4:U4"/>
    <mergeCell ref="B5:F5"/>
    <mergeCell ref="G5:J5"/>
    <mergeCell ref="M5:Q5"/>
    <mergeCell ref="R5:U5"/>
    <mergeCell ref="B10:F10"/>
    <mergeCell ref="G10:J10"/>
    <mergeCell ref="M10:Q10"/>
    <mergeCell ref="R10:U10"/>
    <mergeCell ref="A14:D14"/>
    <mergeCell ref="E14:H14"/>
    <mergeCell ref="I14:L14"/>
    <mergeCell ref="M14:X14"/>
    <mergeCell ref="B8:F8"/>
    <mergeCell ref="G8:J8"/>
    <mergeCell ref="M8:Q8"/>
    <mergeCell ref="R8:U8"/>
    <mergeCell ref="B9:F9"/>
    <mergeCell ref="G9:J9"/>
    <mergeCell ref="M9:Q9"/>
    <mergeCell ref="R9:U9"/>
    <mergeCell ref="Y14:AF14"/>
    <mergeCell ref="A15:D21"/>
    <mergeCell ref="E15:H15"/>
    <mergeCell ref="I15:L15"/>
    <mergeCell ref="M15:X15"/>
    <mergeCell ref="Y15:AF15"/>
    <mergeCell ref="E16:H16"/>
    <mergeCell ref="I16:L16"/>
    <mergeCell ref="M16:X16"/>
    <mergeCell ref="Y16:AF16"/>
    <mergeCell ref="E19:H19"/>
    <mergeCell ref="I19:L19"/>
    <mergeCell ref="M19:X19"/>
    <mergeCell ref="Y19:AF19"/>
    <mergeCell ref="E20:H20"/>
    <mergeCell ref="I20:L20"/>
    <mergeCell ref="M20:X20"/>
    <mergeCell ref="Y20:AF20"/>
    <mergeCell ref="E17:H17"/>
    <mergeCell ref="I17:L17"/>
    <mergeCell ref="M17:X17"/>
    <mergeCell ref="Y17:AF17"/>
    <mergeCell ref="E18:H18"/>
    <mergeCell ref="I18:L18"/>
    <mergeCell ref="M18:X18"/>
    <mergeCell ref="Y18:AF18"/>
    <mergeCell ref="A26:D29"/>
    <mergeCell ref="E26:H29"/>
    <mergeCell ref="I26:L26"/>
    <mergeCell ref="M26:X29"/>
    <mergeCell ref="Y26:AF26"/>
    <mergeCell ref="E21:H21"/>
    <mergeCell ref="I21:L21"/>
    <mergeCell ref="M21:X21"/>
    <mergeCell ref="Y21:AF21"/>
    <mergeCell ref="A22:D25"/>
    <mergeCell ref="E22:H25"/>
    <mergeCell ref="I22:L22"/>
    <mergeCell ref="M22:X25"/>
    <mergeCell ref="Y22:AF22"/>
    <mergeCell ref="I23:L23"/>
    <mergeCell ref="I27:L27"/>
    <mergeCell ref="Y27:AF27"/>
    <mergeCell ref="I28:L28"/>
    <mergeCell ref="Y28:AF28"/>
    <mergeCell ref="I29:L29"/>
    <mergeCell ref="Y29:AF29"/>
    <mergeCell ref="Y23:AF23"/>
    <mergeCell ref="I24:L24"/>
    <mergeCell ref="Y24:AF24"/>
    <mergeCell ref="I25:L25"/>
    <mergeCell ref="Y25:AF25"/>
    <mergeCell ref="A30:D33"/>
    <mergeCell ref="E30:H33"/>
    <mergeCell ref="I30:L30"/>
    <mergeCell ref="M30:X33"/>
    <mergeCell ref="Y30:AF30"/>
    <mergeCell ref="I31:L31"/>
    <mergeCell ref="Y31:AF31"/>
    <mergeCell ref="I33:L33"/>
    <mergeCell ref="Y33:AF33"/>
    <mergeCell ref="I32:L32"/>
    <mergeCell ref="Y32:AF32"/>
    <mergeCell ref="Y36:AF36"/>
    <mergeCell ref="A37:D40"/>
    <mergeCell ref="E37:H40"/>
    <mergeCell ref="I37:L37"/>
    <mergeCell ref="M37:X40"/>
    <mergeCell ref="Y37:AF37"/>
    <mergeCell ref="I38:L38"/>
    <mergeCell ref="Y38:AF38"/>
    <mergeCell ref="I40:L40"/>
    <mergeCell ref="Y40:AF40"/>
    <mergeCell ref="A34:D36"/>
    <mergeCell ref="E34:H36"/>
    <mergeCell ref="I34:L34"/>
    <mergeCell ref="M34:X36"/>
    <mergeCell ref="Y34:AF34"/>
    <mergeCell ref="I35:L35"/>
    <mergeCell ref="Y35:AF35"/>
    <mergeCell ref="I36:L36"/>
    <mergeCell ref="I39:L39"/>
    <mergeCell ref="Y39:AF39"/>
    <mergeCell ref="P45:R45"/>
    <mergeCell ref="A46:C47"/>
    <mergeCell ref="D46:F46"/>
    <mergeCell ref="G46:I46"/>
    <mergeCell ref="J46:L46"/>
    <mergeCell ref="M46:O46"/>
    <mergeCell ref="P46:R46"/>
    <mergeCell ref="A44:C45"/>
    <mergeCell ref="D44:F44"/>
    <mergeCell ref="G44:I44"/>
    <mergeCell ref="J44:L44"/>
    <mergeCell ref="M44:O44"/>
    <mergeCell ref="P44:R44"/>
    <mergeCell ref="D45:F45"/>
    <mergeCell ref="G45:I45"/>
    <mergeCell ref="J45:L45"/>
    <mergeCell ref="M45:O45"/>
    <mergeCell ref="V46:X46"/>
    <mergeCell ref="V47:X47"/>
    <mergeCell ref="S46:U46"/>
    <mergeCell ref="D47:F47"/>
    <mergeCell ref="G47:I47"/>
    <mergeCell ref="J47:L47"/>
    <mergeCell ref="M47:O47"/>
    <mergeCell ref="P47:R47"/>
    <mergeCell ref="S47:U47"/>
  </mergeCells>
  <phoneticPr fontId="3"/>
  <hyperlinks>
    <hyperlink ref="Y16" r:id="rId1" xr:uid="{00000000-0004-0000-0D00-000000000000}"/>
    <hyperlink ref="Y17" r:id="rId2" xr:uid="{00000000-0004-0000-0D00-000003000000}"/>
    <hyperlink ref="Y15" r:id="rId3" xr:uid="{AA800A3A-D2D6-4103-9D34-E6964FCB1F18}"/>
    <hyperlink ref="Y18" r:id="rId4" xr:uid="{9C39294E-3CBD-45CB-A4E3-459F3AECFE5F}"/>
    <hyperlink ref="Y19" r:id="rId5" xr:uid="{AB13D4A9-A33E-4524-870C-57ED888D5141}"/>
    <hyperlink ref="Y20" r:id="rId6" display="ren.akashi@mtlo.co.jp" xr:uid="{6070E10D-7289-408F-960E-EB10B6122426}"/>
    <hyperlink ref="Y21" r:id="rId7" xr:uid="{B0CD8E09-E463-45AC-9496-95AC869E08B4}"/>
    <hyperlink ref="Y22" r:id="rId8" xr:uid="{72819EB0-2A59-468A-9D6E-A4ADC08D73E5}"/>
    <hyperlink ref="Y23" r:id="rId9" xr:uid="{E1003160-EAC3-4969-BAA0-C46A6DE6B1B7}"/>
    <hyperlink ref="Y30" r:id="rId10" xr:uid="{A3FAC1C8-E39A-4F8E-A85D-F74E13B1F263}"/>
    <hyperlink ref="Y31" r:id="rId11" xr:uid="{C82336D8-6D29-41A1-8013-95F763E10A28}"/>
    <hyperlink ref="Y32" r:id="rId12" xr:uid="{07D32F8C-E292-4189-ABBE-35C7CF81CBA6}"/>
    <hyperlink ref="Y33" r:id="rId13" xr:uid="{BCCB20A3-6948-422B-B768-A112935D6E07}"/>
    <hyperlink ref="Y37" r:id="rId14" xr:uid="{7B4FF1C7-3829-4B50-A323-796CCA00FF89}"/>
    <hyperlink ref="Y38" r:id="rId15" xr:uid="{B3B8E865-0309-4012-AFA3-7969588D67BB}"/>
    <hyperlink ref="Y39" r:id="rId16" xr:uid="{584C310B-D025-4022-8301-B76FEA10031D}"/>
    <hyperlink ref="Y40" r:id="rId17" xr:uid="{EAA22693-62B5-45F3-8D6E-243D76479739}"/>
    <hyperlink ref="Y34" r:id="rId18" xr:uid="{3185C5E7-2E31-4064-BFF9-0E00782783A2}"/>
    <hyperlink ref="Y35" r:id="rId19" xr:uid="{BAD59C0E-3E1C-4E4C-B287-C4E256B19B38}"/>
    <hyperlink ref="Y36" r:id="rId20" xr:uid="{3B6C7525-0361-42FE-A0A4-AE133BA91709}"/>
    <hyperlink ref="Y24" r:id="rId21" xr:uid="{352C68D4-6F72-420B-9AA4-0FA0F5D3FDB8}"/>
    <hyperlink ref="Y25" r:id="rId22" xr:uid="{A58661D0-10D7-4F51-9516-7710477D3643}"/>
    <hyperlink ref="Y26" r:id="rId23" xr:uid="{102DD43B-B20D-4C76-A97F-5A0DFC4F15AF}"/>
    <hyperlink ref="Y27" r:id="rId24" xr:uid="{1A512D76-5EF0-4DFA-9CA3-89B3E6B65BA8}"/>
    <hyperlink ref="Y28" r:id="rId25" xr:uid="{E9D617BF-51D6-4E26-AFF3-3D2C20D74206}"/>
    <hyperlink ref="Y29" r:id="rId26" xr:uid="{EB4397D5-7034-4B18-BA14-08FD47BD1228}"/>
  </hyperlinks>
  <pageMargins left="0.78740157480314965" right="0.78740157480314965" top="0.98425196850393704" bottom="0.78740157480314965" header="0.51181102362204722" footer="0.51181102362204722"/>
  <pageSetup paperSize="9" scale="74" orientation="portrait" r:id="rId27"/>
  <headerFooter>
    <oddFooter>&amp;R&amp;"Meiryo UI,標準"&amp;14 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EEE72-FB06-4723-9A92-C2AF814BF1B0}">
  <sheetPr>
    <pageSetUpPr fitToPage="1"/>
  </sheetPr>
  <dimension ref="A1:I68"/>
  <sheetViews>
    <sheetView showGridLines="0" view="pageBreakPreview" zoomScale="85" zoomScaleNormal="85" zoomScaleSheetLayoutView="85" workbookViewId="0">
      <pane ySplit="8" topLeftCell="A9" activePane="bottomLeft" state="frozen"/>
      <selection pane="bottomLeft" activeCell="E12" sqref="E12"/>
    </sheetView>
  </sheetViews>
  <sheetFormatPr defaultColWidth="9" defaultRowHeight="15" x14ac:dyDescent="0.45"/>
  <cols>
    <col min="1" max="1" width="22.06640625" style="2" customWidth="1"/>
    <col min="2" max="2" width="13.33203125" style="2" customWidth="1"/>
    <col min="3" max="3" width="20.59765625" style="2" customWidth="1"/>
    <col min="4" max="4" width="37.06640625" style="12" bestFit="1" customWidth="1"/>
    <col min="5" max="5" width="41.59765625" style="2" bestFit="1" customWidth="1"/>
    <col min="6" max="6" width="13" style="2" customWidth="1"/>
    <col min="7" max="7" width="34.33203125" style="2" bestFit="1" customWidth="1"/>
    <col min="8" max="10" width="9" style="2"/>
    <col min="11" max="11" width="15.46484375" style="2" customWidth="1"/>
    <col min="12" max="16384" width="9" style="2"/>
  </cols>
  <sheetData>
    <row r="1" spans="1:9" ht="25.15" thickTop="1" thickBot="1" x14ac:dyDescent="0.75">
      <c r="A1" s="311" t="s">
        <v>1411</v>
      </c>
      <c r="E1" s="30" t="s">
        <v>356</v>
      </c>
    </row>
    <row r="2" spans="1:9" ht="5.2" customHeight="1" thickTop="1" x14ac:dyDescent="0.7">
      <c r="A2" s="311"/>
      <c r="E2" s="310"/>
    </row>
    <row r="3" spans="1:9" ht="16.5" customHeight="1" x14ac:dyDescent="0.45">
      <c r="E3" s="309" t="s">
        <v>1410</v>
      </c>
      <c r="F3" s="305" t="s">
        <v>709</v>
      </c>
      <c r="G3" s="305"/>
    </row>
    <row r="4" spans="1:9" ht="16.5" customHeight="1" x14ac:dyDescent="0.45">
      <c r="A4" s="834" t="s">
        <v>1409</v>
      </c>
      <c r="B4" s="834"/>
      <c r="C4" s="834"/>
      <c r="D4" s="834"/>
      <c r="E4" s="834"/>
      <c r="F4" s="10" t="s">
        <v>711</v>
      </c>
      <c r="G4" s="10"/>
    </row>
    <row r="5" spans="1:9" ht="16.5" customHeight="1" x14ac:dyDescent="0.45">
      <c r="A5" s="834"/>
      <c r="B5" s="834"/>
      <c r="C5" s="834"/>
      <c r="D5" s="834"/>
      <c r="E5" s="834"/>
      <c r="F5" s="239" t="s">
        <v>713</v>
      </c>
      <c r="G5" s="240" t="s">
        <v>364</v>
      </c>
    </row>
    <row r="6" spans="1:9" ht="16.5" customHeight="1" x14ac:dyDescent="0.5">
      <c r="A6" s="308" t="s">
        <v>1408</v>
      </c>
      <c r="B6" s="306"/>
      <c r="C6" s="306"/>
      <c r="D6" s="307"/>
      <c r="E6" s="306"/>
      <c r="F6" s="239" t="s">
        <v>714</v>
      </c>
      <c r="G6" s="240" t="s">
        <v>715</v>
      </c>
    </row>
    <row r="7" spans="1:9" ht="16.5" customHeight="1" thickBot="1" x14ac:dyDescent="0.5">
      <c r="F7" s="239" t="s">
        <v>716</v>
      </c>
      <c r="G7" s="240" t="s">
        <v>717</v>
      </c>
      <c r="H7" s="7"/>
    </row>
    <row r="8" spans="1:9" ht="17.25" customHeight="1" x14ac:dyDescent="0.45">
      <c r="A8" s="32" t="s">
        <v>357</v>
      </c>
      <c r="B8" s="33" t="s">
        <v>52</v>
      </c>
      <c r="C8" s="33" t="s">
        <v>358</v>
      </c>
      <c r="D8" s="34" t="s">
        <v>359</v>
      </c>
      <c r="E8" s="35" t="s">
        <v>360</v>
      </c>
      <c r="F8" s="7"/>
      <c r="G8" s="13"/>
      <c r="H8" s="11"/>
      <c r="I8" s="9"/>
    </row>
    <row r="9" spans="1:9" ht="17.25" customHeight="1" x14ac:dyDescent="0.45">
      <c r="A9" s="835" t="s">
        <v>361</v>
      </c>
      <c r="B9" s="280"/>
      <c r="C9" s="280"/>
      <c r="D9" s="278"/>
      <c r="E9" s="299"/>
      <c r="F9" s="305" t="s">
        <v>719</v>
      </c>
      <c r="H9" s="7"/>
    </row>
    <row r="10" spans="1:9" ht="17.25" customHeight="1" x14ac:dyDescent="0.45">
      <c r="A10" s="836"/>
      <c r="B10" s="267"/>
      <c r="C10" s="267"/>
      <c r="D10" s="265"/>
      <c r="E10" s="304"/>
      <c r="F10" s="5" t="s">
        <v>1407</v>
      </c>
      <c r="H10" s="7"/>
    </row>
    <row r="11" spans="1:9" ht="17.25" customHeight="1" x14ac:dyDescent="0.45">
      <c r="A11" s="836"/>
      <c r="B11" s="267"/>
      <c r="C11" s="267"/>
      <c r="D11" s="265"/>
      <c r="E11" s="272"/>
      <c r="H11" s="7"/>
    </row>
    <row r="12" spans="1:9" ht="17.25" customHeight="1" x14ac:dyDescent="0.45">
      <c r="A12" s="836"/>
      <c r="B12" s="267"/>
      <c r="C12" s="267"/>
      <c r="D12" s="265"/>
      <c r="E12" s="272"/>
      <c r="H12" s="7"/>
    </row>
    <row r="13" spans="1:9" ht="17.25" customHeight="1" x14ac:dyDescent="0.45">
      <c r="A13" s="836"/>
      <c r="B13" s="275"/>
      <c r="C13" s="275"/>
      <c r="D13" s="274"/>
      <c r="E13" s="303"/>
    </row>
    <row r="14" spans="1:9" ht="17.25" customHeight="1" x14ac:dyDescent="0.45">
      <c r="A14" s="837" t="s">
        <v>156</v>
      </c>
      <c r="B14" s="271" t="s">
        <v>613</v>
      </c>
      <c r="C14" s="271" t="s">
        <v>1406</v>
      </c>
      <c r="D14" s="283" t="s">
        <v>1405</v>
      </c>
      <c r="E14" s="276" t="s">
        <v>1288</v>
      </c>
    </row>
    <row r="15" spans="1:9" ht="17.25" customHeight="1" x14ac:dyDescent="0.45">
      <c r="A15" s="836"/>
      <c r="B15" s="267" t="s">
        <v>284</v>
      </c>
      <c r="C15" s="267" t="s">
        <v>1404</v>
      </c>
      <c r="D15" s="283" t="s">
        <v>1403</v>
      </c>
      <c r="E15" s="272" t="s">
        <v>1402</v>
      </c>
    </row>
    <row r="16" spans="1:9" ht="17.25" customHeight="1" x14ac:dyDescent="0.45">
      <c r="A16" s="836"/>
      <c r="B16" s="267" t="s">
        <v>614</v>
      </c>
      <c r="C16" s="271" t="s">
        <v>1401</v>
      </c>
      <c r="D16" s="282" t="s">
        <v>1400</v>
      </c>
      <c r="E16" s="276" t="s">
        <v>1288</v>
      </c>
    </row>
    <row r="17" spans="1:6" ht="17.25" customHeight="1" x14ac:dyDescent="0.45">
      <c r="A17" s="836"/>
      <c r="B17" s="271" t="s">
        <v>551</v>
      </c>
      <c r="C17" s="267" t="s">
        <v>1399</v>
      </c>
      <c r="D17" s="283" t="s">
        <v>1398</v>
      </c>
      <c r="E17" s="272" t="s">
        <v>1397</v>
      </c>
    </row>
    <row r="18" spans="1:6" ht="17.25" customHeight="1" x14ac:dyDescent="0.45">
      <c r="A18" s="838"/>
      <c r="B18" s="267" t="s">
        <v>216</v>
      </c>
      <c r="C18" s="275" t="s">
        <v>1396</v>
      </c>
      <c r="D18" s="281" t="s">
        <v>1395</v>
      </c>
      <c r="E18" s="303" t="s">
        <v>1394</v>
      </c>
    </row>
    <row r="19" spans="1:6" ht="17.25" customHeight="1" x14ac:dyDescent="0.45">
      <c r="A19" s="839" t="s">
        <v>129</v>
      </c>
      <c r="B19" s="280" t="s">
        <v>1393</v>
      </c>
      <c r="C19" s="300" t="s">
        <v>1392</v>
      </c>
      <c r="D19" s="278" t="s">
        <v>1391</v>
      </c>
      <c r="E19" s="277" t="s">
        <v>1313</v>
      </c>
    </row>
    <row r="20" spans="1:6" ht="17.25" customHeight="1" x14ac:dyDescent="0.45">
      <c r="A20" s="836"/>
      <c r="B20" s="267" t="s">
        <v>1390</v>
      </c>
      <c r="C20" s="267" t="s">
        <v>1389</v>
      </c>
      <c r="D20" s="265" t="s">
        <v>1281</v>
      </c>
      <c r="E20" s="276" t="s">
        <v>1313</v>
      </c>
    </row>
    <row r="21" spans="1:6" ht="17.25" customHeight="1" x14ac:dyDescent="0.45">
      <c r="A21" s="836"/>
      <c r="B21" s="267" t="s">
        <v>1388</v>
      </c>
      <c r="C21" s="267" t="s">
        <v>1387</v>
      </c>
      <c r="D21" s="265" t="s">
        <v>1283</v>
      </c>
      <c r="E21" s="276" t="s">
        <v>1313</v>
      </c>
    </row>
    <row r="22" spans="1:6" ht="17.25" customHeight="1" x14ac:dyDescent="0.45">
      <c r="A22" s="836"/>
      <c r="B22" s="267" t="s">
        <v>1386</v>
      </c>
      <c r="C22" s="267" t="s">
        <v>1385</v>
      </c>
      <c r="D22" s="265" t="s">
        <v>1384</v>
      </c>
      <c r="E22" s="276" t="s">
        <v>1313</v>
      </c>
    </row>
    <row r="23" spans="1:6" ht="17.25" customHeight="1" x14ac:dyDescent="0.45">
      <c r="A23" s="838"/>
      <c r="B23" s="298" t="s">
        <v>1383</v>
      </c>
      <c r="C23" s="298" t="s">
        <v>1382</v>
      </c>
      <c r="D23" s="297" t="s">
        <v>1381</v>
      </c>
      <c r="E23" s="302" t="s">
        <v>1313</v>
      </c>
    </row>
    <row r="24" spans="1:6" ht="17.25" customHeight="1" x14ac:dyDescent="0.45">
      <c r="A24" s="836" t="s">
        <v>160</v>
      </c>
      <c r="B24" s="280" t="s">
        <v>1380</v>
      </c>
      <c r="C24" s="280" t="s">
        <v>1379</v>
      </c>
      <c r="D24" s="278" t="s">
        <v>1378</v>
      </c>
      <c r="E24" s="277" t="s">
        <v>1288</v>
      </c>
      <c r="F24" s="37"/>
    </row>
    <row r="25" spans="1:6" ht="17.25" customHeight="1" x14ac:dyDescent="0.45">
      <c r="A25" s="836"/>
      <c r="B25" s="267" t="s">
        <v>1377</v>
      </c>
      <c r="C25" s="267" t="s">
        <v>1376</v>
      </c>
      <c r="D25" s="265" t="s">
        <v>1375</v>
      </c>
      <c r="E25" s="276" t="s">
        <v>1288</v>
      </c>
      <c r="F25" s="37"/>
    </row>
    <row r="26" spans="1:6" ht="17.25" customHeight="1" x14ac:dyDescent="0.45">
      <c r="A26" s="836"/>
      <c r="B26" s="267" t="s">
        <v>1374</v>
      </c>
      <c r="C26" s="267" t="s">
        <v>1373</v>
      </c>
      <c r="D26" s="301" t="s">
        <v>1372</v>
      </c>
      <c r="E26" s="276" t="s">
        <v>1288</v>
      </c>
      <c r="F26" s="37"/>
    </row>
    <row r="27" spans="1:6" ht="17.25" customHeight="1" x14ac:dyDescent="0.45">
      <c r="A27" s="836"/>
      <c r="B27" s="267" t="s">
        <v>1371</v>
      </c>
      <c r="C27" s="267" t="s">
        <v>1370</v>
      </c>
      <c r="D27" s="301" t="s">
        <v>1369</v>
      </c>
      <c r="E27" s="276" t="s">
        <v>1288</v>
      </c>
      <c r="F27" s="37"/>
    </row>
    <row r="28" spans="1:6" ht="17.25" customHeight="1" x14ac:dyDescent="0.45">
      <c r="A28" s="838"/>
      <c r="B28" s="275" t="s">
        <v>1368</v>
      </c>
      <c r="C28" s="275" t="s">
        <v>1367</v>
      </c>
      <c r="D28" s="274" t="s">
        <v>1366</v>
      </c>
      <c r="E28" s="276" t="s">
        <v>1288</v>
      </c>
      <c r="F28" s="37"/>
    </row>
    <row r="29" spans="1:6" ht="17.25" customHeight="1" x14ac:dyDescent="0.45">
      <c r="A29" s="839" t="s">
        <v>155</v>
      </c>
      <c r="B29" s="280" t="s">
        <v>810</v>
      </c>
      <c r="C29" s="300" t="s">
        <v>1365</v>
      </c>
      <c r="D29" s="278" t="s">
        <v>1364</v>
      </c>
      <c r="E29" s="299" t="s">
        <v>1363</v>
      </c>
    </row>
    <row r="30" spans="1:6" ht="17.25" customHeight="1" x14ac:dyDescent="0.45">
      <c r="A30" s="836"/>
      <c r="B30" s="267" t="s">
        <v>812</v>
      </c>
      <c r="C30" s="267" t="s">
        <v>1362</v>
      </c>
      <c r="D30" s="265" t="s">
        <v>1275</v>
      </c>
      <c r="E30" s="272" t="s">
        <v>1361</v>
      </c>
    </row>
    <row r="31" spans="1:6" ht="17.25" customHeight="1" x14ac:dyDescent="0.45">
      <c r="A31" s="836"/>
      <c r="B31" s="267" t="s">
        <v>461</v>
      </c>
      <c r="C31" s="267" t="s">
        <v>1360</v>
      </c>
      <c r="D31" s="265" t="s">
        <v>1277</v>
      </c>
      <c r="E31" s="272" t="s">
        <v>1359</v>
      </c>
    </row>
    <row r="32" spans="1:6" ht="17.25" customHeight="1" x14ac:dyDescent="0.45">
      <c r="A32" s="836"/>
      <c r="B32" s="267" t="s">
        <v>256</v>
      </c>
      <c r="C32" s="267" t="s">
        <v>1358</v>
      </c>
      <c r="D32" s="265" t="s">
        <v>362</v>
      </c>
      <c r="E32" s="272" t="s">
        <v>1357</v>
      </c>
    </row>
    <row r="33" spans="1:5" ht="17.25" customHeight="1" x14ac:dyDescent="0.45">
      <c r="A33" s="838"/>
      <c r="B33" s="298" t="s">
        <v>257</v>
      </c>
      <c r="C33" s="298" t="s">
        <v>1356</v>
      </c>
      <c r="D33" s="297" t="s">
        <v>618</v>
      </c>
      <c r="E33" s="296" t="s">
        <v>1355</v>
      </c>
    </row>
    <row r="34" spans="1:5" ht="17.25" customHeight="1" x14ac:dyDescent="0.45">
      <c r="A34" s="837" t="s">
        <v>157</v>
      </c>
      <c r="B34" s="271" t="s">
        <v>619</v>
      </c>
      <c r="C34" s="271" t="s">
        <v>1354</v>
      </c>
      <c r="D34" s="265" t="s">
        <v>1353</v>
      </c>
      <c r="E34" s="277" t="s">
        <v>1288</v>
      </c>
    </row>
    <row r="35" spans="1:5" ht="17.25" customHeight="1" x14ac:dyDescent="0.45">
      <c r="A35" s="836"/>
      <c r="B35" s="267" t="s">
        <v>1352</v>
      </c>
      <c r="C35" s="267" t="s">
        <v>1351</v>
      </c>
      <c r="D35" s="265" t="s">
        <v>1350</v>
      </c>
      <c r="E35" s="276" t="s">
        <v>1288</v>
      </c>
    </row>
    <row r="36" spans="1:5" ht="17.25" customHeight="1" x14ac:dyDescent="0.45">
      <c r="A36" s="836"/>
      <c r="B36" s="267" t="s">
        <v>1349</v>
      </c>
      <c r="C36" s="267" t="s">
        <v>1348</v>
      </c>
      <c r="D36" s="265" t="s">
        <v>1347</v>
      </c>
      <c r="E36" s="276" t="s">
        <v>1288</v>
      </c>
    </row>
    <row r="37" spans="1:5" ht="17.25" customHeight="1" x14ac:dyDescent="0.45">
      <c r="A37" s="836"/>
      <c r="B37" s="292" t="s">
        <v>1346</v>
      </c>
      <c r="C37" s="267" t="s">
        <v>1345</v>
      </c>
      <c r="D37" s="265" t="s">
        <v>1344</v>
      </c>
      <c r="E37" s="276" t="s">
        <v>1288</v>
      </c>
    </row>
    <row r="38" spans="1:5" ht="17.25" customHeight="1" x14ac:dyDescent="0.45">
      <c r="A38" s="838"/>
      <c r="B38" s="275" t="s">
        <v>1343</v>
      </c>
      <c r="C38" s="275" t="s">
        <v>1342</v>
      </c>
      <c r="D38" s="269" t="s">
        <v>1341</v>
      </c>
      <c r="E38" s="273" t="s">
        <v>1288</v>
      </c>
    </row>
    <row r="39" spans="1:5" ht="17.25" customHeight="1" x14ac:dyDescent="0.45">
      <c r="A39" s="839" t="s">
        <v>132</v>
      </c>
      <c r="B39" s="280" t="s">
        <v>1340</v>
      </c>
      <c r="C39" s="295" t="s">
        <v>1339</v>
      </c>
      <c r="D39" s="284" t="s">
        <v>620</v>
      </c>
      <c r="E39" s="277" t="s">
        <v>1288</v>
      </c>
    </row>
    <row r="40" spans="1:5" ht="17.25" customHeight="1" x14ac:dyDescent="0.45">
      <c r="A40" s="836"/>
      <c r="B40" s="267" t="s">
        <v>621</v>
      </c>
      <c r="C40" s="294" t="s">
        <v>1338</v>
      </c>
      <c r="D40" s="283" t="s">
        <v>363</v>
      </c>
      <c r="E40" s="276" t="s">
        <v>1288</v>
      </c>
    </row>
    <row r="41" spans="1:5" ht="17.25" customHeight="1" x14ac:dyDescent="0.45">
      <c r="A41" s="836"/>
      <c r="B41" s="267" t="s">
        <v>536</v>
      </c>
      <c r="C41" s="294" t="s">
        <v>1337</v>
      </c>
      <c r="D41" s="283" t="s">
        <v>622</v>
      </c>
      <c r="E41" s="276" t="s">
        <v>1288</v>
      </c>
    </row>
    <row r="42" spans="1:5" ht="17.25" customHeight="1" x14ac:dyDescent="0.45">
      <c r="A42" s="836"/>
      <c r="B42" s="267" t="s">
        <v>623</v>
      </c>
      <c r="C42" s="294" t="s">
        <v>1336</v>
      </c>
      <c r="D42" s="283" t="s">
        <v>624</v>
      </c>
      <c r="E42" s="276" t="s">
        <v>1288</v>
      </c>
    </row>
    <row r="43" spans="1:5" ht="17.25" customHeight="1" x14ac:dyDescent="0.45">
      <c r="A43" s="838"/>
      <c r="B43" s="275" t="s">
        <v>1335</v>
      </c>
      <c r="C43" s="293" t="s">
        <v>1334</v>
      </c>
      <c r="D43" s="274" t="s">
        <v>1333</v>
      </c>
      <c r="E43" s="273" t="s">
        <v>1288</v>
      </c>
    </row>
    <row r="44" spans="1:5" ht="17.25" customHeight="1" x14ac:dyDescent="0.45">
      <c r="A44" s="836" t="s">
        <v>625</v>
      </c>
      <c r="B44" s="290" t="s">
        <v>728</v>
      </c>
      <c r="C44" s="271" t="s">
        <v>1332</v>
      </c>
      <c r="D44" s="282" t="s">
        <v>281</v>
      </c>
      <c r="E44" s="291" t="s">
        <v>1331</v>
      </c>
    </row>
    <row r="45" spans="1:5" ht="17.25" customHeight="1" x14ac:dyDescent="0.45">
      <c r="A45" s="836"/>
      <c r="B45" s="292" t="s">
        <v>731</v>
      </c>
      <c r="C45" s="267" t="s">
        <v>1330</v>
      </c>
      <c r="D45" s="283" t="s">
        <v>282</v>
      </c>
      <c r="E45" s="291" t="s">
        <v>1329</v>
      </c>
    </row>
    <row r="46" spans="1:5" ht="17.25" customHeight="1" x14ac:dyDescent="0.45">
      <c r="A46" s="836"/>
      <c r="B46" s="290" t="s">
        <v>734</v>
      </c>
      <c r="C46" s="267" t="s">
        <v>1328</v>
      </c>
      <c r="D46" s="282" t="s">
        <v>626</v>
      </c>
      <c r="E46" s="289" t="s">
        <v>1327</v>
      </c>
    </row>
    <row r="47" spans="1:5" ht="17.25" customHeight="1" x14ac:dyDescent="0.45">
      <c r="A47" s="836"/>
      <c r="B47" s="290" t="s">
        <v>738</v>
      </c>
      <c r="C47" s="267" t="s">
        <v>1326</v>
      </c>
      <c r="D47" s="282" t="s">
        <v>1325</v>
      </c>
      <c r="E47" s="289" t="s">
        <v>1324</v>
      </c>
    </row>
    <row r="48" spans="1:5" ht="17.25" customHeight="1" x14ac:dyDescent="0.45">
      <c r="A48" s="836"/>
      <c r="B48" s="288" t="s">
        <v>1323</v>
      </c>
      <c r="C48" s="287" t="s">
        <v>1322</v>
      </c>
      <c r="D48" s="286" t="s">
        <v>1321</v>
      </c>
      <c r="E48" s="285" t="s">
        <v>1320</v>
      </c>
    </row>
    <row r="49" spans="1:5" ht="17.25" customHeight="1" x14ac:dyDescent="0.45">
      <c r="A49" s="839" t="s">
        <v>158</v>
      </c>
      <c r="B49" s="280" t="s">
        <v>627</v>
      </c>
      <c r="C49" s="280" t="s">
        <v>1319</v>
      </c>
      <c r="D49" s="284" t="s">
        <v>364</v>
      </c>
      <c r="E49" s="277" t="s">
        <v>1313</v>
      </c>
    </row>
    <row r="50" spans="1:5" ht="17.25" customHeight="1" x14ac:dyDescent="0.45">
      <c r="A50" s="836"/>
      <c r="B50" s="271" t="s">
        <v>628</v>
      </c>
      <c r="C50" s="271" t="s">
        <v>1318</v>
      </c>
      <c r="D50" s="283" t="s">
        <v>365</v>
      </c>
      <c r="E50" s="276" t="s">
        <v>1313</v>
      </c>
    </row>
    <row r="51" spans="1:5" ht="17.25" customHeight="1" x14ac:dyDescent="0.45">
      <c r="A51" s="836"/>
      <c r="B51" s="267" t="s">
        <v>1317</v>
      </c>
      <c r="C51" s="267" t="s">
        <v>1316</v>
      </c>
      <c r="D51" s="283" t="s">
        <v>1315</v>
      </c>
      <c r="E51" s="276" t="s">
        <v>1313</v>
      </c>
    </row>
    <row r="52" spans="1:5" ht="17.25" customHeight="1" x14ac:dyDescent="0.45">
      <c r="A52" s="836"/>
      <c r="B52" s="271" t="s">
        <v>629</v>
      </c>
      <c r="C52" s="271" t="s">
        <v>1314</v>
      </c>
      <c r="D52" s="282" t="s">
        <v>630</v>
      </c>
      <c r="E52" s="276" t="s">
        <v>1313</v>
      </c>
    </row>
    <row r="53" spans="1:5" ht="17.25" customHeight="1" x14ac:dyDescent="0.45">
      <c r="A53" s="838"/>
      <c r="B53" s="275" t="s">
        <v>1312</v>
      </c>
      <c r="C53" s="275" t="s">
        <v>1311</v>
      </c>
      <c r="D53" s="281" t="s">
        <v>1310</v>
      </c>
      <c r="E53" s="273" t="s">
        <v>1288</v>
      </c>
    </row>
    <row r="54" spans="1:5" ht="17.25" customHeight="1" x14ac:dyDescent="0.45">
      <c r="A54" s="836" t="s">
        <v>188</v>
      </c>
      <c r="B54" s="280" t="s">
        <v>631</v>
      </c>
      <c r="C54" s="280" t="s">
        <v>1309</v>
      </c>
      <c r="D54" s="278" t="s">
        <v>366</v>
      </c>
      <c r="E54" s="277" t="s">
        <v>1288</v>
      </c>
    </row>
    <row r="55" spans="1:5" ht="17.25" customHeight="1" x14ac:dyDescent="0.45">
      <c r="A55" s="836"/>
      <c r="B55" s="267" t="s">
        <v>632</v>
      </c>
      <c r="C55" s="267" t="s">
        <v>1308</v>
      </c>
      <c r="D55" s="265" t="s">
        <v>367</v>
      </c>
      <c r="E55" s="279" t="s">
        <v>1288</v>
      </c>
    </row>
    <row r="56" spans="1:5" ht="17.25" customHeight="1" x14ac:dyDescent="0.45">
      <c r="A56" s="836"/>
      <c r="B56" s="267" t="s">
        <v>1307</v>
      </c>
      <c r="C56" s="267" t="s">
        <v>1306</v>
      </c>
      <c r="D56" s="265" t="s">
        <v>633</v>
      </c>
      <c r="E56" s="276" t="s">
        <v>1288</v>
      </c>
    </row>
    <row r="57" spans="1:5" ht="17.25" customHeight="1" x14ac:dyDescent="0.45">
      <c r="A57" s="836"/>
      <c r="B57" s="267" t="s">
        <v>1305</v>
      </c>
      <c r="C57" s="267" t="s">
        <v>1304</v>
      </c>
      <c r="D57" s="265" t="s">
        <v>1270</v>
      </c>
      <c r="E57" s="276" t="s">
        <v>1288</v>
      </c>
    </row>
    <row r="58" spans="1:5" ht="17.25" customHeight="1" x14ac:dyDescent="0.45">
      <c r="A58" s="838"/>
      <c r="B58" s="275" t="s">
        <v>1079</v>
      </c>
      <c r="C58" s="275" t="s">
        <v>1303</v>
      </c>
      <c r="D58" s="274" t="s">
        <v>1302</v>
      </c>
      <c r="E58" s="273" t="s">
        <v>1288</v>
      </c>
    </row>
    <row r="59" spans="1:5" ht="17.25" customHeight="1" x14ac:dyDescent="0.45">
      <c r="A59" s="839" t="s">
        <v>368</v>
      </c>
      <c r="B59" s="271" t="s">
        <v>1301</v>
      </c>
      <c r="C59" s="271" t="s">
        <v>1300</v>
      </c>
      <c r="D59" s="278" t="s">
        <v>611</v>
      </c>
      <c r="E59" s="277" t="s">
        <v>1288</v>
      </c>
    </row>
    <row r="60" spans="1:5" ht="17.25" customHeight="1" x14ac:dyDescent="0.45">
      <c r="A60" s="836"/>
      <c r="B60" s="267" t="s">
        <v>1299</v>
      </c>
      <c r="C60" s="267" t="s">
        <v>1298</v>
      </c>
      <c r="D60" s="265" t="s">
        <v>612</v>
      </c>
      <c r="E60" s="276" t="s">
        <v>1288</v>
      </c>
    </row>
    <row r="61" spans="1:5" ht="17.25" customHeight="1" x14ac:dyDescent="0.45">
      <c r="A61" s="836"/>
      <c r="B61" s="267" t="s">
        <v>1297</v>
      </c>
      <c r="C61" s="267" t="s">
        <v>1296</v>
      </c>
      <c r="D61" s="265" t="s">
        <v>1295</v>
      </c>
      <c r="E61" s="276" t="s">
        <v>1288</v>
      </c>
    </row>
    <row r="62" spans="1:5" ht="17.25" customHeight="1" x14ac:dyDescent="0.45">
      <c r="A62" s="836"/>
      <c r="B62" s="267" t="s">
        <v>1294</v>
      </c>
      <c r="C62" s="267" t="s">
        <v>1293</v>
      </c>
      <c r="D62" s="265" t="s">
        <v>1292</v>
      </c>
      <c r="E62" s="276" t="s">
        <v>1288</v>
      </c>
    </row>
    <row r="63" spans="1:5" ht="17.25" customHeight="1" x14ac:dyDescent="0.45">
      <c r="A63" s="836"/>
      <c r="B63" s="275" t="s">
        <v>1291</v>
      </c>
      <c r="C63" s="275" t="s">
        <v>1290</v>
      </c>
      <c r="D63" s="274" t="s">
        <v>1289</v>
      </c>
      <c r="E63" s="273" t="s">
        <v>1288</v>
      </c>
    </row>
    <row r="64" spans="1:5" ht="17.25" customHeight="1" x14ac:dyDescent="0.45">
      <c r="A64" s="839" t="s">
        <v>184</v>
      </c>
      <c r="B64" s="271"/>
      <c r="C64" s="270"/>
      <c r="D64" s="269"/>
      <c r="E64" s="268"/>
    </row>
    <row r="65" spans="1:5" ht="17.25" customHeight="1" x14ac:dyDescent="0.45">
      <c r="A65" s="836"/>
      <c r="B65" s="267"/>
      <c r="C65" s="266"/>
      <c r="D65" s="265"/>
      <c r="E65" s="272"/>
    </row>
    <row r="66" spans="1:5" ht="17.25" customHeight="1" x14ac:dyDescent="0.45">
      <c r="A66" s="836"/>
      <c r="B66" s="271"/>
      <c r="C66" s="270"/>
      <c r="D66" s="269"/>
      <c r="E66" s="268"/>
    </row>
    <row r="67" spans="1:5" ht="17.25" customHeight="1" x14ac:dyDescent="0.45">
      <c r="A67" s="836"/>
      <c r="B67" s="267"/>
      <c r="C67" s="266"/>
      <c r="D67" s="265"/>
      <c r="E67" s="264"/>
    </row>
    <row r="68" spans="1:5" ht="17.25" customHeight="1" thickBot="1" x14ac:dyDescent="0.5">
      <c r="A68" s="840"/>
      <c r="B68" s="263"/>
      <c r="C68" s="262"/>
      <c r="D68" s="261"/>
      <c r="E68" s="260"/>
    </row>
  </sheetData>
  <mergeCells count="13">
    <mergeCell ref="A29:A33"/>
    <mergeCell ref="A64:A68"/>
    <mergeCell ref="A34:A38"/>
    <mergeCell ref="A39:A43"/>
    <mergeCell ref="A44:A48"/>
    <mergeCell ref="A49:A53"/>
    <mergeCell ref="A54:A58"/>
    <mergeCell ref="A59:A63"/>
    <mergeCell ref="A4:E5"/>
    <mergeCell ref="A9:A13"/>
    <mergeCell ref="A14:A18"/>
    <mergeCell ref="A19:A23"/>
    <mergeCell ref="A24:A28"/>
  </mergeCells>
  <phoneticPr fontId="3"/>
  <hyperlinks>
    <hyperlink ref="D51" r:id="rId1" xr:uid="{D0A0E85C-CB4A-4F0B-BB73-FFFE525322DA}"/>
    <hyperlink ref="D59" r:id="rId2" xr:uid="{F43A6185-3337-4A62-8A96-891619E5E4C9}"/>
    <hyperlink ref="D60" r:id="rId3" xr:uid="{6AA24E80-2BDE-4245-A95E-3E6D9DA41F1D}"/>
    <hyperlink ref="D61" r:id="rId4" xr:uid="{47B260FB-4202-43BA-8648-16EE445BE4E4}"/>
    <hyperlink ref="D62" r:id="rId5" xr:uid="{E0E6DB42-B22E-4C10-97BC-368C0CF91E8F}"/>
    <hyperlink ref="D63" r:id="rId6" xr:uid="{72C30F22-50F7-4181-80E3-44C9E27C9BEA}"/>
    <hyperlink ref="D14" r:id="rId7" xr:uid="{5DA984C7-E347-4E05-A693-1EF9FA60E65E}"/>
    <hyperlink ref="D16" r:id="rId8" xr:uid="{E40FC225-9AB0-4F20-9087-156419FEEE82}"/>
    <hyperlink ref="D18" r:id="rId9" xr:uid="{3ADC211C-D62F-444F-8642-C122C3B124FF}"/>
    <hyperlink ref="E18" r:id="rId10" xr:uid="{79362050-F024-449C-968D-8787996A64DC}"/>
    <hyperlink ref="D15" r:id="rId11" xr:uid="{D25CED18-4FA1-4176-9623-054B4E6A95C5}"/>
    <hyperlink ref="E15" r:id="rId12" xr:uid="{12DAB588-BE61-491B-B3CA-F5E4106A2420}"/>
    <hyperlink ref="D17" r:id="rId13" xr:uid="{9C9D9732-EC04-43EB-BFC3-C932A4738675}"/>
    <hyperlink ref="E17" r:id="rId14" xr:uid="{091386EF-FA5A-4C32-97AF-8FA814C06882}"/>
    <hyperlink ref="D23" r:id="rId15" xr:uid="{332CE56D-D8CB-465B-BAFC-0A1EFC07EB42}"/>
    <hyperlink ref="D47" r:id="rId16" xr:uid="{DE179520-BB31-48EF-B08C-9A7339484FA2}"/>
    <hyperlink ref="E48" r:id="rId17" xr:uid="{65BD1B7A-D627-46F9-B4DF-9AA8B828241C}"/>
    <hyperlink ref="E47" r:id="rId18" xr:uid="{801896F3-D1D9-4EE8-94FC-46C00991D515}"/>
    <hyperlink ref="D43" r:id="rId19" xr:uid="{94E08257-6522-48FA-846C-92ABAC7B174F}"/>
    <hyperlink ref="D24" r:id="rId20" xr:uid="{CF487781-BC83-4A21-95FB-B5B4AB5DE24B}"/>
    <hyperlink ref="D25" r:id="rId21" xr:uid="{31C9F2A1-A6E8-4219-9AF7-D0679CE5480F}"/>
    <hyperlink ref="D26" r:id="rId22" xr:uid="{FD3D93E7-ABB2-47D6-85CF-8B2058E2ACEE}"/>
    <hyperlink ref="D27" r:id="rId23" xr:uid="{65DF4EA4-2DBE-4B72-8E0A-25A5BEAFAECC}"/>
    <hyperlink ref="D28" r:id="rId24" xr:uid="{9C7BCA0C-7755-4FEC-949B-0710E433372F}"/>
  </hyperlinks>
  <printOptions horizontalCentered="1"/>
  <pageMargins left="0.19685039370078741" right="0.19685039370078741" top="0.39370078740157483" bottom="0.39370078740157483" header="0.51181102362204722" footer="0.51181102362204722"/>
  <pageSetup paperSize="9" scale="70" orientation="portrait" r:id="rId25"/>
  <headerFooter alignWithMargins="0"/>
  <drawing r:id="rId2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報告書テンプレート</vt:lpstr>
      <vt:lpstr>報告書記入例</vt:lpstr>
      <vt:lpstr>兼松</vt:lpstr>
      <vt:lpstr>丸紅</vt:lpstr>
      <vt:lpstr>伊藤忠商事</vt:lpstr>
      <vt:lpstr>三井物産</vt:lpstr>
      <vt:lpstr>住友商事</vt:lpstr>
      <vt:lpstr>双日</vt:lpstr>
      <vt:lpstr>阪和興業</vt:lpstr>
      <vt:lpstr>JFE商事</vt:lpstr>
      <vt:lpstr>豊田通商</vt:lpstr>
      <vt:lpstr>日鉄物産</vt:lpstr>
      <vt:lpstr>幹事マニュアルP1</vt:lpstr>
      <vt:lpstr>2023年度代表者名簿</vt:lpstr>
      <vt:lpstr>'2023年度代表者名簿'!Print_Area</vt:lpstr>
      <vt:lpstr>JFE商事!Print_Area</vt:lpstr>
      <vt:lpstr>伊藤忠商事!Print_Area</vt:lpstr>
      <vt:lpstr>幹事マニュアルP1!Print_Area</vt:lpstr>
      <vt:lpstr>丸紅!Print_Area</vt:lpstr>
      <vt:lpstr>兼松!Print_Area</vt:lpstr>
      <vt:lpstr>阪和興業!Print_Area</vt:lpstr>
      <vt:lpstr>三井物産!Print_Area</vt:lpstr>
      <vt:lpstr>住友商事!Print_Area</vt:lpstr>
      <vt:lpstr>双日!Print_Area</vt:lpstr>
      <vt:lpstr>日鉄物産!Print_Area</vt:lpstr>
      <vt:lpstr>報告書テンプレート!Print_Area</vt:lpstr>
      <vt:lpstr>報告書記入例!Print_Area</vt:lpstr>
      <vt:lpstr>豊田通商!Print_Area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Chori</dc:creator>
  <cp:lastModifiedBy>sato.wataru-3</cp:lastModifiedBy>
  <cp:lastPrinted>2022-08-30T20:12:59Z</cp:lastPrinted>
  <dcterms:created xsi:type="dcterms:W3CDTF">2012-08-15T04:04:21Z</dcterms:created>
  <dcterms:modified xsi:type="dcterms:W3CDTF">2023-08-31T04:59:40Z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